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ijersR\Documents\Statistika\"/>
    </mc:Choice>
  </mc:AlternateContent>
  <xr:revisionPtr revIDLastSave="0" documentId="13_ncr:1_{CF307F06-6771-41C2-967F-A7DD10A789F7}" xr6:coauthVersionLast="37" xr6:coauthVersionMax="37" xr10:uidLastSave="{00000000-0000-0000-0000-000000000000}"/>
  <bookViews>
    <workbookView xWindow="0" yWindow="0" windowWidth="24000" windowHeight="8865" xr2:uid="{00000000-000D-0000-FFFF-FFFF00000000}"/>
  </bookViews>
  <sheets>
    <sheet name="KES" sheetId="2" r:id="rId1"/>
    <sheet name="AER" sheetId="1" r:id="rId2"/>
    <sheet name="Jaudas_maksa" sheetId="3" r:id="rId3"/>
  </sheets>
  <definedNames>
    <definedName name="_xlnm._FilterDatabase" localSheetId="1" hidden="1">AER!$E$1:$E$314</definedName>
    <definedName name="_xlnm._FilterDatabase" localSheetId="2" hidden="1">Jaudas_maksa!$B$3:$K$3</definedName>
    <definedName name="_xlnm._FilterDatabase" localSheetId="0" hidden="1">KES!$B$3:$U$3</definedName>
  </definedNames>
  <calcPr calcId="179021" iterate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9" i="1" l="1"/>
  <c r="D254" i="1" l="1"/>
  <c r="D109" i="1"/>
  <c r="AP254" i="1" l="1"/>
  <c r="AS309" i="1"/>
  <c r="L16" i="1"/>
  <c r="AS109" i="1"/>
  <c r="AP59" i="1"/>
  <c r="AT59" i="1"/>
  <c r="AQ59" i="1"/>
  <c r="AU59" i="1"/>
  <c r="AV254" i="1"/>
  <c r="AR254" i="1"/>
  <c r="AN254" i="1"/>
  <c r="AR109" i="1"/>
  <c r="AN59" i="1"/>
  <c r="AR59" i="1"/>
  <c r="AV59" i="1"/>
  <c r="AU109" i="1"/>
  <c r="AO109" i="1"/>
  <c r="AU309" i="1"/>
  <c r="AQ309" i="1"/>
  <c r="AS254" i="1"/>
  <c r="AO254" i="1"/>
  <c r="AO309" i="1"/>
  <c r="AO59" i="1"/>
  <c r="AS59" i="1"/>
  <c r="AV309" i="1"/>
  <c r="AR309" i="1"/>
  <c r="AN309" i="1"/>
  <c r="AQ109" i="1"/>
  <c r="AT254" i="1"/>
  <c r="AU254" i="1"/>
  <c r="AQ254" i="1"/>
  <c r="AP109" i="1"/>
  <c r="AT309" i="1"/>
  <c r="AP309" i="1"/>
  <c r="AV109" i="1"/>
  <c r="AN109" i="1"/>
  <c r="AT109" i="1"/>
  <c r="AV310" i="1" l="1"/>
  <c r="AO310" i="1"/>
  <c r="AU310" i="1"/>
  <c r="AT310" i="1"/>
  <c r="AN310" i="1"/>
  <c r="AS310" i="1"/>
  <c r="AQ310" i="1"/>
  <c r="AP310" i="1"/>
  <c r="AR310" i="1"/>
  <c r="AD59" i="1" l="1"/>
  <c r="P75" i="2" l="1"/>
  <c r="P109" i="1" l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E59" i="1"/>
  <c r="AF59" i="1"/>
  <c r="AG59" i="1"/>
  <c r="AH59" i="1"/>
  <c r="AI59" i="1"/>
  <c r="AJ59" i="1"/>
  <c r="AK59" i="1"/>
  <c r="AL59" i="1"/>
  <c r="AM59" i="1"/>
  <c r="M109" i="1" l="1"/>
  <c r="N109" i="1"/>
  <c r="O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H5" i="3" l="1"/>
  <c r="H6" i="3"/>
  <c r="H7" i="3"/>
  <c r="H8" i="3"/>
  <c r="H4" i="3"/>
  <c r="L50" i="2" l="1"/>
  <c r="I69" i="2"/>
  <c r="L63" i="2"/>
  <c r="I55" i="2"/>
  <c r="I39" i="2"/>
  <c r="I30" i="2"/>
  <c r="I11" i="2"/>
  <c r="I71" i="2"/>
  <c r="I51" i="2"/>
  <c r="I36" i="2"/>
  <c r="I25" i="2"/>
  <c r="I16" i="2"/>
  <c r="I68" i="2"/>
  <c r="I62" i="2"/>
  <c r="I52" i="2"/>
  <c r="I48" i="2"/>
  <c r="I43" i="2"/>
  <c r="I37" i="2"/>
  <c r="I26" i="2"/>
  <c r="I22" i="2"/>
  <c r="I13" i="2"/>
  <c r="I7" i="2"/>
  <c r="I73" i="2"/>
  <c r="I67" i="2"/>
  <c r="I58" i="2"/>
  <c r="I54" i="2"/>
  <c r="I47" i="2"/>
  <c r="I42" i="2"/>
  <c r="I38" i="2"/>
  <c r="I33" i="2"/>
  <c r="I29" i="2"/>
  <c r="I21" i="2"/>
  <c r="I19" i="2"/>
  <c r="I10" i="2"/>
  <c r="I6" i="2"/>
  <c r="I72" i="2"/>
  <c r="I59" i="2"/>
  <c r="I65" i="2"/>
  <c r="I63" i="2"/>
  <c r="I60" i="2"/>
  <c r="I56" i="2"/>
  <c r="I49" i="2"/>
  <c r="I46" i="2"/>
  <c r="I44" i="2"/>
  <c r="I40" i="2"/>
  <c r="I34" i="2"/>
  <c r="I31" i="2"/>
  <c r="I27" i="2"/>
  <c r="I23" i="2"/>
  <c r="I20" i="2"/>
  <c r="I17" i="2"/>
  <c r="I14" i="2"/>
  <c r="I12" i="2"/>
  <c r="I8" i="2"/>
  <c r="I5" i="2"/>
  <c r="I308" i="1"/>
  <c r="I74" i="2"/>
  <c r="I70" i="2"/>
  <c r="I66" i="2"/>
  <c r="I64" i="2"/>
  <c r="I61" i="2"/>
  <c r="I57" i="2"/>
  <c r="I53" i="2"/>
  <c r="I50" i="2"/>
  <c r="I45" i="2"/>
  <c r="I41" i="2"/>
  <c r="I35" i="2"/>
  <c r="I32" i="2"/>
  <c r="I28" i="2"/>
  <c r="I24" i="2"/>
  <c r="I18" i="2"/>
  <c r="I15" i="2"/>
  <c r="I9" i="2"/>
  <c r="L20" i="2"/>
  <c r="L14" i="2" l="1"/>
  <c r="L18" i="2"/>
  <c r="L27" i="2"/>
  <c r="L28" i="2"/>
  <c r="L263" i="1"/>
  <c r="L57" i="2"/>
  <c r="L34" i="2"/>
  <c r="L66" i="2"/>
  <c r="L17" i="2"/>
  <c r="L64" i="2"/>
  <c r="L74" i="2"/>
  <c r="L56" i="2"/>
  <c r="L24" i="2"/>
  <c r="L23" i="2"/>
  <c r="L46" i="2"/>
  <c r="L12" i="2"/>
  <c r="L70" i="2"/>
  <c r="L8" i="2"/>
  <c r="L52" i="2"/>
  <c r="L7" i="2"/>
  <c r="L72" i="2"/>
  <c r="L43" i="2"/>
  <c r="L25" i="2"/>
  <c r="L69" i="2"/>
  <c r="L35" i="2"/>
  <c r="L62" i="2"/>
  <c r="L37" i="2"/>
  <c r="L32" i="2"/>
  <c r="L11" i="2"/>
  <c r="L13" i="2"/>
  <c r="L48" i="2"/>
  <c r="L6" i="2"/>
  <c r="L58" i="2"/>
  <c r="L73" i="2"/>
  <c r="L49" i="2"/>
  <c r="L41" i="2"/>
  <c r="L30" i="2"/>
  <c r="L10" i="2"/>
  <c r="L33" i="2"/>
  <c r="L47" i="2"/>
  <c r="L19" i="2"/>
  <c r="L36" i="2"/>
  <c r="L51" i="2"/>
  <c r="L67" i="2"/>
  <c r="L308" i="1"/>
  <c r="L42" i="2"/>
  <c r="L5" i="2"/>
  <c r="L60" i="2"/>
  <c r="L55" i="2"/>
  <c r="L59" i="2"/>
  <c r="L68" i="2"/>
  <c r="L22" i="2"/>
  <c r="L26" i="2"/>
  <c r="L45" i="2"/>
  <c r="L29" i="2"/>
  <c r="L16" i="2"/>
  <c r="L40" i="2"/>
  <c r="L61" i="2"/>
  <c r="L9" i="2"/>
  <c r="L31" i="2"/>
  <c r="L21" i="2"/>
  <c r="L38" i="2"/>
  <c r="L54" i="2"/>
  <c r="L71" i="2"/>
  <c r="L44" i="2"/>
  <c r="L65" i="2"/>
  <c r="L53" i="2"/>
  <c r="L15" i="2"/>
  <c r="L39" i="2"/>
  <c r="I72" i="1" l="1"/>
  <c r="J72" i="1"/>
  <c r="L72" i="1"/>
  <c r="K72" i="1" l="1"/>
  <c r="I69" i="1" l="1"/>
  <c r="J69" i="1"/>
  <c r="L69" i="1"/>
  <c r="K69" i="1" l="1"/>
  <c r="L239" i="1"/>
  <c r="J239" i="1"/>
  <c r="I239" i="1"/>
  <c r="I70" i="1"/>
  <c r="J70" i="1"/>
  <c r="L70" i="1"/>
  <c r="I71" i="1"/>
  <c r="J71" i="1"/>
  <c r="L71" i="1"/>
  <c r="I73" i="1"/>
  <c r="J73" i="1"/>
  <c r="L73" i="1"/>
  <c r="I74" i="1"/>
  <c r="J74" i="1"/>
  <c r="L74" i="1"/>
  <c r="I75" i="1"/>
  <c r="J75" i="1"/>
  <c r="L75" i="1"/>
  <c r="I76" i="1"/>
  <c r="J76" i="1"/>
  <c r="L76" i="1"/>
  <c r="I77" i="1"/>
  <c r="J77" i="1"/>
  <c r="L77" i="1"/>
  <c r="I78" i="1"/>
  <c r="J78" i="1"/>
  <c r="L78" i="1"/>
  <c r="I79" i="1"/>
  <c r="J79" i="1"/>
  <c r="L79" i="1"/>
  <c r="I80" i="1"/>
  <c r="J80" i="1"/>
  <c r="L80" i="1"/>
  <c r="I81" i="1"/>
  <c r="J81" i="1"/>
  <c r="L81" i="1"/>
  <c r="I82" i="1"/>
  <c r="J82" i="1"/>
  <c r="L82" i="1"/>
  <c r="K81" i="1" l="1"/>
  <c r="K80" i="1"/>
  <c r="K239" i="1"/>
  <c r="K71" i="1"/>
  <c r="K82" i="1"/>
  <c r="K78" i="1"/>
  <c r="K76" i="1"/>
  <c r="K75" i="1"/>
  <c r="K77" i="1"/>
  <c r="K79" i="1"/>
  <c r="K74" i="1"/>
  <c r="K73" i="1"/>
  <c r="K70" i="1"/>
  <c r="J26" i="2" l="1"/>
  <c r="J25" i="2"/>
  <c r="J24" i="2"/>
  <c r="J21" i="2"/>
  <c r="L83" i="1" l="1"/>
  <c r="L84" i="1"/>
  <c r="L85" i="1"/>
  <c r="L86" i="1"/>
  <c r="L87" i="1"/>
  <c r="L88" i="1"/>
  <c r="L209" i="1"/>
  <c r="I287" i="1"/>
  <c r="J287" i="1"/>
  <c r="L287" i="1"/>
  <c r="I105" i="1"/>
  <c r="J105" i="1"/>
  <c r="L105" i="1"/>
  <c r="L42" i="1"/>
  <c r="I68" i="1"/>
  <c r="J68" i="1"/>
  <c r="L68" i="1"/>
  <c r="I106" i="1"/>
  <c r="J106" i="1"/>
  <c r="L106" i="1"/>
  <c r="L4" i="1"/>
  <c r="L5" i="1"/>
  <c r="L6" i="1"/>
  <c r="L7" i="1"/>
  <c r="L8" i="1"/>
  <c r="L9" i="1"/>
  <c r="L10" i="1"/>
  <c r="L11" i="1"/>
  <c r="L12" i="1"/>
  <c r="L13" i="1"/>
  <c r="L58" i="1"/>
  <c r="L14" i="1"/>
  <c r="L15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J24" i="1"/>
  <c r="I24" i="1"/>
  <c r="C9" i="3"/>
  <c r="I50" i="1"/>
  <c r="J50" i="1"/>
  <c r="I92" i="1"/>
  <c r="J92" i="1"/>
  <c r="L92" i="1"/>
  <c r="I104" i="1"/>
  <c r="J104" i="1"/>
  <c r="L104" i="1"/>
  <c r="I63" i="1"/>
  <c r="J63" i="1"/>
  <c r="L63" i="1"/>
  <c r="I61" i="1"/>
  <c r="J61" i="1"/>
  <c r="L61" i="1"/>
  <c r="I64" i="1"/>
  <c r="J64" i="1"/>
  <c r="L64" i="1"/>
  <c r="I65" i="1"/>
  <c r="J65" i="1"/>
  <c r="L65" i="1"/>
  <c r="I66" i="1"/>
  <c r="J66" i="1"/>
  <c r="L66" i="1"/>
  <c r="I67" i="1"/>
  <c r="J67" i="1"/>
  <c r="L67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L89" i="1"/>
  <c r="I90" i="1"/>
  <c r="J90" i="1"/>
  <c r="L90" i="1"/>
  <c r="I91" i="1"/>
  <c r="J91" i="1"/>
  <c r="L91" i="1"/>
  <c r="I93" i="1"/>
  <c r="J93" i="1"/>
  <c r="L93" i="1"/>
  <c r="I94" i="1"/>
  <c r="J94" i="1"/>
  <c r="L94" i="1"/>
  <c r="I95" i="1"/>
  <c r="J95" i="1"/>
  <c r="L95" i="1"/>
  <c r="I96" i="1"/>
  <c r="J96" i="1"/>
  <c r="L96" i="1"/>
  <c r="I97" i="1"/>
  <c r="J97" i="1"/>
  <c r="L97" i="1"/>
  <c r="I98" i="1"/>
  <c r="J98" i="1"/>
  <c r="L98" i="1"/>
  <c r="I99" i="1"/>
  <c r="J99" i="1"/>
  <c r="L99" i="1"/>
  <c r="I100" i="1"/>
  <c r="J100" i="1"/>
  <c r="L100" i="1"/>
  <c r="I101" i="1"/>
  <c r="J101" i="1"/>
  <c r="L101" i="1"/>
  <c r="I102" i="1"/>
  <c r="J102" i="1"/>
  <c r="L102" i="1"/>
  <c r="I103" i="1"/>
  <c r="J103" i="1"/>
  <c r="L103" i="1"/>
  <c r="I107" i="1"/>
  <c r="J107" i="1"/>
  <c r="L107" i="1"/>
  <c r="I108" i="1"/>
  <c r="J108" i="1"/>
  <c r="L108" i="1"/>
  <c r="I31" i="1"/>
  <c r="J31" i="1"/>
  <c r="O9" i="3"/>
  <c r="P9" i="3"/>
  <c r="Q9" i="3"/>
  <c r="R9" i="3"/>
  <c r="S9" i="3"/>
  <c r="T9" i="3"/>
  <c r="AE254" i="1"/>
  <c r="AF254" i="1"/>
  <c r="AG254" i="1"/>
  <c r="AH254" i="1"/>
  <c r="AI254" i="1"/>
  <c r="AJ254" i="1"/>
  <c r="AK254" i="1"/>
  <c r="AL254" i="1"/>
  <c r="AM254" i="1"/>
  <c r="AE309" i="1"/>
  <c r="AF309" i="1"/>
  <c r="AG309" i="1"/>
  <c r="AH309" i="1"/>
  <c r="AI309" i="1"/>
  <c r="AJ309" i="1"/>
  <c r="AK309" i="1"/>
  <c r="AL309" i="1"/>
  <c r="AM309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58" i="1"/>
  <c r="J58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5" i="1"/>
  <c r="J25" i="1"/>
  <c r="I26" i="1"/>
  <c r="J26" i="1"/>
  <c r="I27" i="1"/>
  <c r="J27" i="1"/>
  <c r="I28" i="1"/>
  <c r="J28" i="1"/>
  <c r="I29" i="1"/>
  <c r="J29" i="1"/>
  <c r="I30" i="1"/>
  <c r="J30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62" i="1"/>
  <c r="J62" i="1"/>
  <c r="L62" i="1"/>
  <c r="I111" i="1"/>
  <c r="J111" i="1"/>
  <c r="L111" i="1"/>
  <c r="I112" i="1"/>
  <c r="J112" i="1"/>
  <c r="L112" i="1"/>
  <c r="I113" i="1"/>
  <c r="J113" i="1"/>
  <c r="L113" i="1"/>
  <c r="I114" i="1"/>
  <c r="J114" i="1"/>
  <c r="L114" i="1"/>
  <c r="I115" i="1"/>
  <c r="J115" i="1"/>
  <c r="L115" i="1"/>
  <c r="I116" i="1"/>
  <c r="J116" i="1"/>
  <c r="L116" i="1"/>
  <c r="I118" i="1"/>
  <c r="J118" i="1"/>
  <c r="L118" i="1"/>
  <c r="I119" i="1"/>
  <c r="J119" i="1"/>
  <c r="L119" i="1"/>
  <c r="I120" i="1"/>
  <c r="J120" i="1"/>
  <c r="L120" i="1"/>
  <c r="I121" i="1"/>
  <c r="J121" i="1"/>
  <c r="L121" i="1"/>
  <c r="I122" i="1"/>
  <c r="J122" i="1"/>
  <c r="L122" i="1"/>
  <c r="I123" i="1"/>
  <c r="J123" i="1"/>
  <c r="L123" i="1"/>
  <c r="I124" i="1"/>
  <c r="J124" i="1"/>
  <c r="L124" i="1"/>
  <c r="I125" i="1"/>
  <c r="J125" i="1"/>
  <c r="L125" i="1"/>
  <c r="I126" i="1"/>
  <c r="J126" i="1"/>
  <c r="L126" i="1"/>
  <c r="I127" i="1"/>
  <c r="J127" i="1"/>
  <c r="L127" i="1"/>
  <c r="I128" i="1"/>
  <c r="J128" i="1"/>
  <c r="L128" i="1"/>
  <c r="I129" i="1"/>
  <c r="J129" i="1"/>
  <c r="L129" i="1"/>
  <c r="I130" i="1"/>
  <c r="J130" i="1"/>
  <c r="L130" i="1"/>
  <c r="I131" i="1"/>
  <c r="J131" i="1"/>
  <c r="L131" i="1"/>
  <c r="I132" i="1"/>
  <c r="J132" i="1"/>
  <c r="L132" i="1"/>
  <c r="I133" i="1"/>
  <c r="J133" i="1"/>
  <c r="L133" i="1"/>
  <c r="I134" i="1"/>
  <c r="J134" i="1"/>
  <c r="L134" i="1"/>
  <c r="I135" i="1"/>
  <c r="J135" i="1"/>
  <c r="L135" i="1"/>
  <c r="I136" i="1"/>
  <c r="J136" i="1"/>
  <c r="L136" i="1"/>
  <c r="I137" i="1"/>
  <c r="J137" i="1"/>
  <c r="L137" i="1"/>
  <c r="I138" i="1"/>
  <c r="J138" i="1"/>
  <c r="L138" i="1"/>
  <c r="I139" i="1"/>
  <c r="J139" i="1"/>
  <c r="L139" i="1"/>
  <c r="I140" i="1"/>
  <c r="J140" i="1"/>
  <c r="L140" i="1"/>
  <c r="I141" i="1"/>
  <c r="J141" i="1"/>
  <c r="L141" i="1"/>
  <c r="I142" i="1"/>
  <c r="J142" i="1"/>
  <c r="L142" i="1"/>
  <c r="I143" i="1"/>
  <c r="J143" i="1"/>
  <c r="L143" i="1"/>
  <c r="I144" i="1"/>
  <c r="J144" i="1"/>
  <c r="L144" i="1"/>
  <c r="I145" i="1"/>
  <c r="J145" i="1"/>
  <c r="L145" i="1"/>
  <c r="I146" i="1"/>
  <c r="J146" i="1"/>
  <c r="L146" i="1"/>
  <c r="I147" i="1"/>
  <c r="J147" i="1"/>
  <c r="L147" i="1"/>
  <c r="I148" i="1"/>
  <c r="J148" i="1"/>
  <c r="L148" i="1"/>
  <c r="I149" i="1"/>
  <c r="J149" i="1"/>
  <c r="L149" i="1"/>
  <c r="I150" i="1"/>
  <c r="J150" i="1"/>
  <c r="L150" i="1"/>
  <c r="I151" i="1"/>
  <c r="J151" i="1"/>
  <c r="L151" i="1"/>
  <c r="I152" i="1"/>
  <c r="J152" i="1"/>
  <c r="L152" i="1"/>
  <c r="I153" i="1"/>
  <c r="J153" i="1"/>
  <c r="L153" i="1"/>
  <c r="I154" i="1"/>
  <c r="J154" i="1"/>
  <c r="L154" i="1"/>
  <c r="I155" i="1"/>
  <c r="J155" i="1"/>
  <c r="L155" i="1"/>
  <c r="I156" i="1"/>
  <c r="J156" i="1"/>
  <c r="L156" i="1"/>
  <c r="I157" i="1"/>
  <c r="J157" i="1"/>
  <c r="L157" i="1"/>
  <c r="I158" i="1"/>
  <c r="J158" i="1"/>
  <c r="L158" i="1"/>
  <c r="I159" i="1"/>
  <c r="J159" i="1"/>
  <c r="L159" i="1"/>
  <c r="I160" i="1"/>
  <c r="J160" i="1"/>
  <c r="L160" i="1"/>
  <c r="I161" i="1"/>
  <c r="J161" i="1"/>
  <c r="L161" i="1"/>
  <c r="I162" i="1"/>
  <c r="J162" i="1"/>
  <c r="L162" i="1"/>
  <c r="I163" i="1"/>
  <c r="J163" i="1"/>
  <c r="L163" i="1"/>
  <c r="I164" i="1"/>
  <c r="J164" i="1"/>
  <c r="L164" i="1"/>
  <c r="I165" i="1"/>
  <c r="J165" i="1"/>
  <c r="L165" i="1"/>
  <c r="I166" i="1"/>
  <c r="J166" i="1"/>
  <c r="L166" i="1"/>
  <c r="I167" i="1"/>
  <c r="J167" i="1"/>
  <c r="L167" i="1"/>
  <c r="I168" i="1"/>
  <c r="J168" i="1"/>
  <c r="L168" i="1"/>
  <c r="I169" i="1"/>
  <c r="J169" i="1"/>
  <c r="L169" i="1"/>
  <c r="I170" i="1"/>
  <c r="J170" i="1"/>
  <c r="L170" i="1"/>
  <c r="I171" i="1"/>
  <c r="J171" i="1"/>
  <c r="L171" i="1"/>
  <c r="I172" i="1"/>
  <c r="J172" i="1"/>
  <c r="L172" i="1"/>
  <c r="I173" i="1"/>
  <c r="J173" i="1"/>
  <c r="L173" i="1"/>
  <c r="I174" i="1"/>
  <c r="J174" i="1"/>
  <c r="L174" i="1"/>
  <c r="I175" i="1"/>
  <c r="J175" i="1"/>
  <c r="L175" i="1"/>
  <c r="I176" i="1"/>
  <c r="J176" i="1"/>
  <c r="L176" i="1"/>
  <c r="I177" i="1"/>
  <c r="J177" i="1"/>
  <c r="L177" i="1"/>
  <c r="I178" i="1"/>
  <c r="J178" i="1"/>
  <c r="L178" i="1"/>
  <c r="I179" i="1"/>
  <c r="J179" i="1"/>
  <c r="L179" i="1"/>
  <c r="I180" i="1"/>
  <c r="J180" i="1"/>
  <c r="L180" i="1"/>
  <c r="I181" i="1"/>
  <c r="J181" i="1"/>
  <c r="L181" i="1"/>
  <c r="I182" i="1"/>
  <c r="J182" i="1"/>
  <c r="L182" i="1"/>
  <c r="I183" i="1"/>
  <c r="J183" i="1"/>
  <c r="L183" i="1"/>
  <c r="I184" i="1"/>
  <c r="J184" i="1"/>
  <c r="L184" i="1"/>
  <c r="I185" i="1"/>
  <c r="J185" i="1"/>
  <c r="L185" i="1"/>
  <c r="I186" i="1"/>
  <c r="J186" i="1"/>
  <c r="L186" i="1"/>
  <c r="I187" i="1"/>
  <c r="J187" i="1"/>
  <c r="L187" i="1"/>
  <c r="I188" i="1"/>
  <c r="J188" i="1"/>
  <c r="L188" i="1"/>
  <c r="I117" i="1"/>
  <c r="J117" i="1"/>
  <c r="L117" i="1"/>
  <c r="I189" i="1"/>
  <c r="J189" i="1"/>
  <c r="L189" i="1"/>
  <c r="I190" i="1"/>
  <c r="J190" i="1"/>
  <c r="L190" i="1"/>
  <c r="I191" i="1"/>
  <c r="J191" i="1"/>
  <c r="L191" i="1"/>
  <c r="I192" i="1"/>
  <c r="J192" i="1"/>
  <c r="L192" i="1"/>
  <c r="I193" i="1"/>
  <c r="J193" i="1"/>
  <c r="L193" i="1"/>
  <c r="I194" i="1"/>
  <c r="J194" i="1"/>
  <c r="L194" i="1"/>
  <c r="I195" i="1"/>
  <c r="J195" i="1"/>
  <c r="L195" i="1"/>
  <c r="I196" i="1"/>
  <c r="J196" i="1"/>
  <c r="L196" i="1"/>
  <c r="I197" i="1"/>
  <c r="J197" i="1"/>
  <c r="L197" i="1"/>
  <c r="I198" i="1"/>
  <c r="J198" i="1"/>
  <c r="L198" i="1"/>
  <c r="I199" i="1"/>
  <c r="J199" i="1"/>
  <c r="L199" i="1"/>
  <c r="I200" i="1"/>
  <c r="J200" i="1"/>
  <c r="L200" i="1"/>
  <c r="I201" i="1"/>
  <c r="J201" i="1"/>
  <c r="L201" i="1"/>
  <c r="I202" i="1"/>
  <c r="J202" i="1"/>
  <c r="L202" i="1"/>
  <c r="I203" i="1"/>
  <c r="J203" i="1"/>
  <c r="L203" i="1"/>
  <c r="I204" i="1"/>
  <c r="J204" i="1"/>
  <c r="L204" i="1"/>
  <c r="I205" i="1"/>
  <c r="J205" i="1"/>
  <c r="L205" i="1"/>
  <c r="I206" i="1"/>
  <c r="J206" i="1"/>
  <c r="L206" i="1"/>
  <c r="I207" i="1"/>
  <c r="J207" i="1"/>
  <c r="L207" i="1"/>
  <c r="I208" i="1"/>
  <c r="J208" i="1"/>
  <c r="L208" i="1"/>
  <c r="I209" i="1"/>
  <c r="J209" i="1"/>
  <c r="I210" i="1"/>
  <c r="J210" i="1"/>
  <c r="L210" i="1"/>
  <c r="I211" i="1"/>
  <c r="J211" i="1"/>
  <c r="L211" i="1"/>
  <c r="I212" i="1"/>
  <c r="J212" i="1"/>
  <c r="L212" i="1"/>
  <c r="I213" i="1"/>
  <c r="J213" i="1"/>
  <c r="L213" i="1"/>
  <c r="I214" i="1"/>
  <c r="J214" i="1"/>
  <c r="L214" i="1"/>
  <c r="I215" i="1"/>
  <c r="J215" i="1"/>
  <c r="L215" i="1"/>
  <c r="I216" i="1"/>
  <c r="J216" i="1"/>
  <c r="L216" i="1"/>
  <c r="I217" i="1"/>
  <c r="J217" i="1"/>
  <c r="L217" i="1"/>
  <c r="I218" i="1"/>
  <c r="J218" i="1"/>
  <c r="L218" i="1"/>
  <c r="I219" i="1"/>
  <c r="J219" i="1"/>
  <c r="L219" i="1"/>
  <c r="I220" i="1"/>
  <c r="J220" i="1"/>
  <c r="L220" i="1"/>
  <c r="I221" i="1"/>
  <c r="J221" i="1"/>
  <c r="L221" i="1"/>
  <c r="I222" i="1"/>
  <c r="J222" i="1"/>
  <c r="L222" i="1"/>
  <c r="I223" i="1"/>
  <c r="J223" i="1"/>
  <c r="L223" i="1"/>
  <c r="I224" i="1"/>
  <c r="J224" i="1"/>
  <c r="L224" i="1"/>
  <c r="I225" i="1"/>
  <c r="J225" i="1"/>
  <c r="L225" i="1"/>
  <c r="I226" i="1"/>
  <c r="J226" i="1"/>
  <c r="L226" i="1"/>
  <c r="I227" i="1"/>
  <c r="J227" i="1"/>
  <c r="L227" i="1"/>
  <c r="I228" i="1"/>
  <c r="J228" i="1"/>
  <c r="L228" i="1"/>
  <c r="I229" i="1"/>
  <c r="J229" i="1"/>
  <c r="L229" i="1"/>
  <c r="I230" i="1"/>
  <c r="J230" i="1"/>
  <c r="L230" i="1"/>
  <c r="I231" i="1"/>
  <c r="J231" i="1"/>
  <c r="L231" i="1"/>
  <c r="I232" i="1"/>
  <c r="J232" i="1"/>
  <c r="L232" i="1"/>
  <c r="I233" i="1"/>
  <c r="J233" i="1"/>
  <c r="L233" i="1"/>
  <c r="I234" i="1"/>
  <c r="J234" i="1"/>
  <c r="L234" i="1"/>
  <c r="I235" i="1"/>
  <c r="J235" i="1"/>
  <c r="L235" i="1"/>
  <c r="I236" i="1"/>
  <c r="J236" i="1"/>
  <c r="L236" i="1"/>
  <c r="I237" i="1"/>
  <c r="J237" i="1"/>
  <c r="L237" i="1"/>
  <c r="I238" i="1"/>
  <c r="J238" i="1"/>
  <c r="L238" i="1"/>
  <c r="I240" i="1"/>
  <c r="J240" i="1"/>
  <c r="L240" i="1"/>
  <c r="I241" i="1"/>
  <c r="J241" i="1"/>
  <c r="L241" i="1"/>
  <c r="I242" i="1"/>
  <c r="J242" i="1"/>
  <c r="L242" i="1"/>
  <c r="I243" i="1"/>
  <c r="J243" i="1"/>
  <c r="L243" i="1"/>
  <c r="I244" i="1"/>
  <c r="J244" i="1"/>
  <c r="L244" i="1"/>
  <c r="I245" i="1"/>
  <c r="J245" i="1"/>
  <c r="L245" i="1"/>
  <c r="I246" i="1"/>
  <c r="J246" i="1"/>
  <c r="L246" i="1"/>
  <c r="I247" i="1"/>
  <c r="J247" i="1"/>
  <c r="L247" i="1"/>
  <c r="I248" i="1"/>
  <c r="J248" i="1"/>
  <c r="L248" i="1"/>
  <c r="I249" i="1"/>
  <c r="J249" i="1"/>
  <c r="L249" i="1"/>
  <c r="I250" i="1"/>
  <c r="J250" i="1"/>
  <c r="L250" i="1"/>
  <c r="I251" i="1"/>
  <c r="J251" i="1"/>
  <c r="L251" i="1"/>
  <c r="I252" i="1"/>
  <c r="J252" i="1"/>
  <c r="L252" i="1"/>
  <c r="I253" i="1"/>
  <c r="J253" i="1"/>
  <c r="L253" i="1"/>
  <c r="I272" i="1"/>
  <c r="J272" i="1"/>
  <c r="L272" i="1"/>
  <c r="I256" i="1"/>
  <c r="J256" i="1"/>
  <c r="L256" i="1"/>
  <c r="I257" i="1"/>
  <c r="J257" i="1"/>
  <c r="L257" i="1"/>
  <c r="I258" i="1"/>
  <c r="J258" i="1"/>
  <c r="L258" i="1"/>
  <c r="I259" i="1"/>
  <c r="J259" i="1"/>
  <c r="L259" i="1"/>
  <c r="I260" i="1"/>
  <c r="J260" i="1"/>
  <c r="L260" i="1"/>
  <c r="I261" i="1"/>
  <c r="J261" i="1"/>
  <c r="L261" i="1"/>
  <c r="I262" i="1"/>
  <c r="J262" i="1"/>
  <c r="L262" i="1"/>
  <c r="I264" i="1"/>
  <c r="J264" i="1"/>
  <c r="L264" i="1"/>
  <c r="I265" i="1"/>
  <c r="J265" i="1"/>
  <c r="L265" i="1"/>
  <c r="I266" i="1"/>
  <c r="J266" i="1"/>
  <c r="L266" i="1"/>
  <c r="I267" i="1"/>
  <c r="J267" i="1"/>
  <c r="L267" i="1"/>
  <c r="I268" i="1"/>
  <c r="J268" i="1"/>
  <c r="L268" i="1"/>
  <c r="I269" i="1"/>
  <c r="J269" i="1"/>
  <c r="L269" i="1"/>
  <c r="I270" i="1"/>
  <c r="J270" i="1"/>
  <c r="L270" i="1"/>
  <c r="I271" i="1"/>
  <c r="J271" i="1"/>
  <c r="L271" i="1"/>
  <c r="I274" i="1"/>
  <c r="J274" i="1"/>
  <c r="L274" i="1"/>
  <c r="I275" i="1"/>
  <c r="J275" i="1"/>
  <c r="L275" i="1"/>
  <c r="I273" i="1"/>
  <c r="J273" i="1"/>
  <c r="L273" i="1"/>
  <c r="I276" i="1"/>
  <c r="J276" i="1"/>
  <c r="L276" i="1"/>
  <c r="I277" i="1"/>
  <c r="J277" i="1"/>
  <c r="L277" i="1"/>
  <c r="I278" i="1"/>
  <c r="J278" i="1"/>
  <c r="L278" i="1"/>
  <c r="I279" i="1"/>
  <c r="J279" i="1"/>
  <c r="L279" i="1"/>
  <c r="I280" i="1"/>
  <c r="J280" i="1"/>
  <c r="L280" i="1"/>
  <c r="I281" i="1"/>
  <c r="J281" i="1"/>
  <c r="L281" i="1"/>
  <c r="I282" i="1"/>
  <c r="J282" i="1"/>
  <c r="L282" i="1"/>
  <c r="I283" i="1"/>
  <c r="J283" i="1"/>
  <c r="L283" i="1"/>
  <c r="I284" i="1"/>
  <c r="J284" i="1"/>
  <c r="L284" i="1"/>
  <c r="I285" i="1"/>
  <c r="J285" i="1"/>
  <c r="L285" i="1"/>
  <c r="I286" i="1"/>
  <c r="J286" i="1"/>
  <c r="L286" i="1"/>
  <c r="I288" i="1"/>
  <c r="J288" i="1"/>
  <c r="L288" i="1"/>
  <c r="I289" i="1"/>
  <c r="J289" i="1"/>
  <c r="L289" i="1"/>
  <c r="I290" i="1"/>
  <c r="J290" i="1"/>
  <c r="L290" i="1"/>
  <c r="I291" i="1"/>
  <c r="J291" i="1"/>
  <c r="L291" i="1"/>
  <c r="I292" i="1"/>
  <c r="J292" i="1"/>
  <c r="L292" i="1"/>
  <c r="I293" i="1"/>
  <c r="J293" i="1"/>
  <c r="L293" i="1"/>
  <c r="I294" i="1"/>
  <c r="J294" i="1"/>
  <c r="L294" i="1"/>
  <c r="I295" i="1"/>
  <c r="J295" i="1"/>
  <c r="L295" i="1"/>
  <c r="I296" i="1"/>
  <c r="J296" i="1"/>
  <c r="L296" i="1"/>
  <c r="I297" i="1"/>
  <c r="J297" i="1"/>
  <c r="L297" i="1"/>
  <c r="I298" i="1"/>
  <c r="J298" i="1"/>
  <c r="L298" i="1"/>
  <c r="I299" i="1"/>
  <c r="J299" i="1"/>
  <c r="L299" i="1"/>
  <c r="I300" i="1"/>
  <c r="J300" i="1"/>
  <c r="L300" i="1"/>
  <c r="I301" i="1"/>
  <c r="J301" i="1"/>
  <c r="L301" i="1"/>
  <c r="I302" i="1"/>
  <c r="J302" i="1"/>
  <c r="L302" i="1"/>
  <c r="I303" i="1"/>
  <c r="J303" i="1"/>
  <c r="L303" i="1"/>
  <c r="I304" i="1"/>
  <c r="J304" i="1"/>
  <c r="L304" i="1"/>
  <c r="I305" i="1"/>
  <c r="J305" i="1"/>
  <c r="L305" i="1"/>
  <c r="I306" i="1"/>
  <c r="J306" i="1"/>
  <c r="L306" i="1"/>
  <c r="I307" i="1"/>
  <c r="J307" i="1"/>
  <c r="L307" i="1"/>
  <c r="J308" i="1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I9" i="3"/>
  <c r="J9" i="3"/>
  <c r="K9" i="3"/>
  <c r="L9" i="3"/>
  <c r="M9" i="3"/>
  <c r="N9" i="3"/>
  <c r="M75" i="2"/>
  <c r="N75" i="2"/>
  <c r="O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J74" i="2"/>
  <c r="J73" i="2"/>
  <c r="J72" i="2"/>
  <c r="J71" i="2"/>
  <c r="J70" i="2"/>
  <c r="J69" i="2"/>
  <c r="K69" i="2" s="1"/>
  <c r="J68" i="2"/>
  <c r="J67" i="2"/>
  <c r="J66" i="2"/>
  <c r="J65" i="2"/>
  <c r="K65" i="2" s="1"/>
  <c r="J64" i="2"/>
  <c r="K64" i="2" s="1"/>
  <c r="J63" i="2"/>
  <c r="J62" i="2"/>
  <c r="J61" i="2"/>
  <c r="K61" i="2" s="1"/>
  <c r="J60" i="2"/>
  <c r="J59" i="2"/>
  <c r="J58" i="2"/>
  <c r="J57" i="2"/>
  <c r="K57" i="2" s="1"/>
  <c r="J56" i="2"/>
  <c r="J55" i="2"/>
  <c r="J54" i="2"/>
  <c r="J53" i="2"/>
  <c r="K53" i="2" s="1"/>
  <c r="J52" i="2"/>
  <c r="J51" i="2"/>
  <c r="J50" i="2"/>
  <c r="K50" i="2" s="1"/>
  <c r="J49" i="2"/>
  <c r="J48" i="2"/>
  <c r="J47" i="2"/>
  <c r="J46" i="2"/>
  <c r="J45" i="2"/>
  <c r="K45" i="2" s="1"/>
  <c r="J44" i="2"/>
  <c r="J43" i="2"/>
  <c r="J42" i="2"/>
  <c r="J41" i="2"/>
  <c r="K41" i="2" s="1"/>
  <c r="J40" i="2"/>
  <c r="J39" i="2"/>
  <c r="J38" i="2"/>
  <c r="J37" i="2"/>
  <c r="J36" i="2"/>
  <c r="J35" i="2"/>
  <c r="K35" i="2" s="1"/>
  <c r="J34" i="2"/>
  <c r="J33" i="2"/>
  <c r="J32" i="2"/>
  <c r="K32" i="2" s="1"/>
  <c r="J31" i="2"/>
  <c r="J30" i="2"/>
  <c r="J29" i="2"/>
  <c r="J28" i="2"/>
  <c r="K28" i="2" s="1"/>
  <c r="J27" i="2"/>
  <c r="K25" i="2"/>
  <c r="J23" i="2"/>
  <c r="J22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L59" i="1" l="1"/>
  <c r="J59" i="1"/>
  <c r="I59" i="1"/>
  <c r="J109" i="1"/>
  <c r="L109" i="1"/>
  <c r="P310" i="1"/>
  <c r="K267" i="1"/>
  <c r="I109" i="1"/>
  <c r="H9" i="3"/>
  <c r="K92" i="1"/>
  <c r="K125" i="1"/>
  <c r="K308" i="1"/>
  <c r="K304" i="1"/>
  <c r="K300" i="1"/>
  <c r="K296" i="1"/>
  <c r="K292" i="1"/>
  <c r="K288" i="1"/>
  <c r="K283" i="1"/>
  <c r="K279" i="1"/>
  <c r="K273" i="1"/>
  <c r="K270" i="1"/>
  <c r="K266" i="1"/>
  <c r="U310" i="1"/>
  <c r="S310" i="1"/>
  <c r="K204" i="1"/>
  <c r="K134" i="1"/>
  <c r="K131" i="1"/>
  <c r="K21" i="2"/>
  <c r="K5" i="2"/>
  <c r="K8" i="2"/>
  <c r="K12" i="2"/>
  <c r="K14" i="2"/>
  <c r="K17" i="2"/>
  <c r="K20" i="2"/>
  <c r="K30" i="2"/>
  <c r="K37" i="2"/>
  <c r="K39" i="2"/>
  <c r="K43" i="2"/>
  <c r="K48" i="2"/>
  <c r="K52" i="2"/>
  <c r="K55" i="2"/>
  <c r="K56" i="2"/>
  <c r="K59" i="2"/>
  <c r="K62" i="2"/>
  <c r="K67" i="2"/>
  <c r="K71" i="2"/>
  <c r="K73" i="2"/>
  <c r="K6" i="2"/>
  <c r="K10" i="2"/>
  <c r="K16" i="2"/>
  <c r="K19" i="2"/>
  <c r="K23" i="2"/>
  <c r="K275" i="1"/>
  <c r="K246" i="1"/>
  <c r="K176" i="1"/>
  <c r="K111" i="1"/>
  <c r="K47" i="1"/>
  <c r="K11" i="1"/>
  <c r="K103" i="1"/>
  <c r="K61" i="1"/>
  <c r="Q310" i="1"/>
  <c r="M310" i="1"/>
  <c r="R310" i="1"/>
  <c r="O310" i="1"/>
  <c r="K62" i="1"/>
  <c r="K102" i="1"/>
  <c r="K99" i="1"/>
  <c r="K95" i="1"/>
  <c r="K90" i="1"/>
  <c r="K83" i="1"/>
  <c r="K66" i="1"/>
  <c r="N310" i="1"/>
  <c r="K174" i="1"/>
  <c r="K212" i="1"/>
  <c r="T310" i="1"/>
  <c r="K240" i="1"/>
  <c r="K107" i="1"/>
  <c r="K100" i="1"/>
  <c r="K97" i="1"/>
  <c r="K93" i="1"/>
  <c r="K68" i="1"/>
  <c r="K105" i="1"/>
  <c r="K44" i="1"/>
  <c r="K40" i="1"/>
  <c r="K46" i="1"/>
  <c r="K39" i="1"/>
  <c r="K30" i="1"/>
  <c r="K25" i="1"/>
  <c r="K14" i="1"/>
  <c r="K13" i="1"/>
  <c r="K12" i="1"/>
  <c r="K10" i="1"/>
  <c r="K7" i="1"/>
  <c r="K4" i="1"/>
  <c r="K28" i="1"/>
  <c r="K22" i="1"/>
  <c r="K20" i="1"/>
  <c r="K16" i="1"/>
  <c r="K8" i="1"/>
  <c r="K43" i="1"/>
  <c r="K27" i="1"/>
  <c r="K21" i="1"/>
  <c r="K18" i="1"/>
  <c r="K88" i="1"/>
  <c r="K42" i="1"/>
  <c r="K41" i="1"/>
  <c r="K307" i="1"/>
  <c r="K294" i="1"/>
  <c r="K277" i="1"/>
  <c r="K261" i="1"/>
  <c r="K251" i="1"/>
  <c r="K248" i="1"/>
  <c r="K227" i="1"/>
  <c r="K197" i="1"/>
  <c r="K165" i="1"/>
  <c r="K161" i="1"/>
  <c r="K157" i="1"/>
  <c r="K154" i="1"/>
  <c r="K153" i="1"/>
  <c r="K149" i="1"/>
  <c r="K145" i="1"/>
  <c r="K141" i="1"/>
  <c r="K137" i="1"/>
  <c r="K133" i="1"/>
  <c r="K129" i="1"/>
  <c r="K121" i="1"/>
  <c r="K116" i="1"/>
  <c r="K112" i="1"/>
  <c r="K57" i="1"/>
  <c r="K85" i="1"/>
  <c r="K65" i="1"/>
  <c r="K106" i="1"/>
  <c r="K305" i="1"/>
  <c r="K301" i="1"/>
  <c r="K297" i="1"/>
  <c r="K293" i="1"/>
  <c r="K289" i="1"/>
  <c r="K284" i="1"/>
  <c r="K280" i="1"/>
  <c r="K276" i="1"/>
  <c r="K271" i="1"/>
  <c r="K238" i="1"/>
  <c r="K237" i="1"/>
  <c r="K230" i="1"/>
  <c r="K226" i="1"/>
  <c r="K222" i="1"/>
  <c r="K214" i="1"/>
  <c r="K210" i="1"/>
  <c r="K195" i="1"/>
  <c r="K194" i="1"/>
  <c r="K190" i="1"/>
  <c r="K187" i="1"/>
  <c r="K183" i="1"/>
  <c r="K179" i="1"/>
  <c r="K175" i="1"/>
  <c r="K171" i="1"/>
  <c r="K167" i="1"/>
  <c r="K163" i="1"/>
  <c r="K159" i="1"/>
  <c r="K155" i="1"/>
  <c r="K151" i="1"/>
  <c r="K147" i="1"/>
  <c r="K143" i="1"/>
  <c r="K139" i="1"/>
  <c r="K135" i="1"/>
  <c r="K127" i="1"/>
  <c r="K123" i="1"/>
  <c r="K119" i="1"/>
  <c r="K114" i="1"/>
  <c r="K56" i="1"/>
  <c r="K49" i="1"/>
  <c r="K33" i="1"/>
  <c r="K84" i="1"/>
  <c r="K67" i="1"/>
  <c r="K104" i="1"/>
  <c r="K287" i="1"/>
  <c r="K74" i="2"/>
  <c r="K22" i="2"/>
  <c r="K24" i="2"/>
  <c r="K9" i="2"/>
  <c r="K15" i="2"/>
  <c r="K18" i="2"/>
  <c r="K29" i="2"/>
  <c r="K33" i="2"/>
  <c r="K36" i="2"/>
  <c r="K38" i="2"/>
  <c r="K42" i="2"/>
  <c r="K47" i="2"/>
  <c r="K51" i="2"/>
  <c r="K54" i="2"/>
  <c r="K58" i="2"/>
  <c r="K66" i="2"/>
  <c r="K70" i="2"/>
  <c r="K7" i="2"/>
  <c r="K11" i="2"/>
  <c r="K13" i="2"/>
  <c r="K27" i="2"/>
  <c r="K31" i="2"/>
  <c r="K34" i="2"/>
  <c r="K40" i="2"/>
  <c r="K44" i="2"/>
  <c r="K46" i="2"/>
  <c r="K49" i="2"/>
  <c r="K60" i="2"/>
  <c r="K63" i="2"/>
  <c r="K68" i="2"/>
  <c r="K72" i="2"/>
  <c r="K26" i="2"/>
  <c r="K35" i="1"/>
  <c r="K29" i="1"/>
  <c r="K26" i="1"/>
  <c r="K15" i="1"/>
  <c r="K52" i="1"/>
  <c r="K48" i="1"/>
  <c r="K45" i="1"/>
  <c r="K23" i="1"/>
  <c r="K9" i="1"/>
  <c r="K19" i="1"/>
  <c r="K5" i="1"/>
  <c r="K54" i="1"/>
  <c r="K53" i="1"/>
  <c r="K51" i="1"/>
  <c r="K37" i="1"/>
  <c r="K36" i="1"/>
  <c r="K34" i="1"/>
  <c r="K17" i="1"/>
  <c r="K58" i="1"/>
  <c r="K6" i="1"/>
  <c r="K31" i="1"/>
  <c r="K24" i="1"/>
  <c r="K32" i="1"/>
  <c r="K55" i="1"/>
  <c r="K38" i="1"/>
  <c r="K50" i="1"/>
  <c r="Z310" i="1"/>
  <c r="W310" i="1"/>
  <c r="K87" i="1"/>
  <c r="K96" i="1"/>
  <c r="K91" i="1"/>
  <c r="K86" i="1"/>
  <c r="K63" i="1"/>
  <c r="K108" i="1"/>
  <c r="K101" i="1"/>
  <c r="K98" i="1"/>
  <c r="K94" i="1"/>
  <c r="K89" i="1"/>
  <c r="K64" i="1"/>
  <c r="AF310" i="1"/>
  <c r="K253" i="1"/>
  <c r="K247" i="1"/>
  <c r="K243" i="1"/>
  <c r="K235" i="1"/>
  <c r="K231" i="1"/>
  <c r="K223" i="1"/>
  <c r="K219" i="1"/>
  <c r="K215" i="1"/>
  <c r="K211" i="1"/>
  <c r="K169" i="1"/>
  <c r="K160" i="1"/>
  <c r="K156" i="1"/>
  <c r="K152" i="1"/>
  <c r="K148" i="1"/>
  <c r="K144" i="1"/>
  <c r="K140" i="1"/>
  <c r="K136" i="1"/>
  <c r="K132" i="1"/>
  <c r="K128" i="1"/>
  <c r="K124" i="1"/>
  <c r="K120" i="1"/>
  <c r="K115" i="1"/>
  <c r="K244" i="1"/>
  <c r="K236" i="1"/>
  <c r="K232" i="1"/>
  <c r="K224" i="1"/>
  <c r="K220" i="1"/>
  <c r="K217" i="1"/>
  <c r="K216" i="1"/>
  <c r="K209" i="1"/>
  <c r="K208" i="1"/>
  <c r="K207" i="1"/>
  <c r="K206" i="1"/>
  <c r="K205" i="1"/>
  <c r="K203" i="1"/>
  <c r="K202" i="1"/>
  <c r="K201" i="1"/>
  <c r="K200" i="1"/>
  <c r="K199" i="1"/>
  <c r="K198" i="1"/>
  <c r="K193" i="1"/>
  <c r="K189" i="1"/>
  <c r="K186" i="1"/>
  <c r="K182" i="1"/>
  <c r="K178" i="1"/>
  <c r="K170" i="1"/>
  <c r="K166" i="1"/>
  <c r="K162" i="1"/>
  <c r="K158" i="1"/>
  <c r="K150" i="1"/>
  <c r="K146" i="1"/>
  <c r="K142" i="1"/>
  <c r="K138" i="1"/>
  <c r="K130" i="1"/>
  <c r="K126" i="1"/>
  <c r="K122" i="1"/>
  <c r="K118" i="1"/>
  <c r="K113" i="1"/>
  <c r="K242" i="1"/>
  <c r="K188" i="1"/>
  <c r="K180" i="1"/>
  <c r="K168" i="1"/>
  <c r="K196" i="1"/>
  <c r="K192" i="1"/>
  <c r="K117" i="1"/>
  <c r="K185" i="1"/>
  <c r="K181" i="1"/>
  <c r="K177" i="1"/>
  <c r="K173" i="1"/>
  <c r="K191" i="1"/>
  <c r="K184" i="1"/>
  <c r="K172" i="1"/>
  <c r="K164" i="1"/>
  <c r="K252" i="1"/>
  <c r="K249" i="1"/>
  <c r="K245" i="1"/>
  <c r="K241" i="1"/>
  <c r="K233" i="1"/>
  <c r="K229" i="1"/>
  <c r="K225" i="1"/>
  <c r="K221" i="1"/>
  <c r="K213" i="1"/>
  <c r="V310" i="1"/>
  <c r="J254" i="1"/>
  <c r="K228" i="1"/>
  <c r="K250" i="1"/>
  <c r="K234" i="1"/>
  <c r="K218" i="1"/>
  <c r="L254" i="1"/>
  <c r="AK310" i="1"/>
  <c r="AG310" i="1"/>
  <c r="K291" i="1"/>
  <c r="K262" i="1"/>
  <c r="K260" i="1"/>
  <c r="K259" i="1"/>
  <c r="K258" i="1"/>
  <c r="K257" i="1"/>
  <c r="K256" i="1"/>
  <c r="AC310" i="1"/>
  <c r="Y310" i="1"/>
  <c r="K306" i="1"/>
  <c r="K302" i="1"/>
  <c r="K298" i="1"/>
  <c r="K290" i="1"/>
  <c r="K285" i="1"/>
  <c r="K281" i="1"/>
  <c r="K274" i="1"/>
  <c r="K268" i="1"/>
  <c r="K264" i="1"/>
  <c r="L309" i="1"/>
  <c r="K303" i="1"/>
  <c r="K299" i="1"/>
  <c r="K295" i="1"/>
  <c r="K286" i="1"/>
  <c r="K282" i="1"/>
  <c r="K278" i="1"/>
  <c r="K269" i="1"/>
  <c r="K265" i="1"/>
  <c r="J309" i="1"/>
  <c r="I309" i="1"/>
  <c r="K272" i="1"/>
  <c r="AB310" i="1"/>
  <c r="X310" i="1"/>
  <c r="AJ310" i="1"/>
  <c r="AI310" i="1"/>
  <c r="AM310" i="1"/>
  <c r="I254" i="1"/>
  <c r="AL310" i="1"/>
  <c r="AH310" i="1"/>
  <c r="AD310" i="1"/>
  <c r="AA310" i="1"/>
  <c r="AE310" i="1"/>
  <c r="K263" i="1"/>
  <c r="K59" i="1" l="1"/>
  <c r="K109" i="1"/>
  <c r="I310" i="1"/>
  <c r="J310" i="1"/>
  <c r="L310" i="1"/>
  <c r="AU75" i="2" l="1"/>
  <c r="AV75" i="2"/>
  <c r="L4" i="2"/>
  <c r="L75" i="2" s="1"/>
  <c r="AT75" i="2"/>
  <c r="I4" i="2"/>
  <c r="I75" i="2" s="1"/>
  <c r="J4" i="2"/>
  <c r="K4" i="2" l="1"/>
  <c r="J75" i="2"/>
  <c r="K75" i="2" l="1"/>
</calcChain>
</file>

<file path=xl/sharedStrings.xml><?xml version="1.0" encoding="utf-8"?>
<sst xmlns="http://schemas.openxmlformats.org/spreadsheetml/2006/main" count="1268" uniqueCount="736">
  <si>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</si>
  <si>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</si>
  <si>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</si>
  <si>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</si>
  <si>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</si>
  <si>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</si>
  <si>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</si>
  <si>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</si>
  <si>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</si>
  <si>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</si>
  <si>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</si>
  <si>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</si>
  <si>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EUR</t>
  </si>
  <si>
    <t>EUR/kWh</t>
  </si>
  <si>
    <t>AD Biogāzes stacija, SIA</t>
  </si>
  <si>
    <t>Agro Iecava, SIA</t>
  </si>
  <si>
    <t>Agro Lestene, SIA</t>
  </si>
  <si>
    <t>BALTIJAS DĀRZEŅI, KS</t>
  </si>
  <si>
    <t>BĒRZI BIO, SIA</t>
  </si>
  <si>
    <t>BIO Auri, SIA</t>
  </si>
  <si>
    <t>BIO FUTURE, SIA</t>
  </si>
  <si>
    <t>BIOENERĢIJA-08, SIA</t>
  </si>
  <si>
    <t>BIOPLUS, SIA</t>
  </si>
  <si>
    <t>BP Energy, SIA</t>
  </si>
  <si>
    <t>Brakšķi Enerģija, SIA</t>
  </si>
  <si>
    <t>DAILE AGRO, SIA</t>
  </si>
  <si>
    <t>DRUVAS UNGURI, SIA</t>
  </si>
  <si>
    <t>EcoZeta, SIA</t>
  </si>
  <si>
    <t>EKORIMA, SIA</t>
  </si>
  <si>
    <t>GAS STREAM, SIA</t>
  </si>
  <si>
    <t>Getliņi EKO, BO SIA</t>
  </si>
  <si>
    <t>Grow Energy, SIA</t>
  </si>
  <si>
    <t>LB ENERGY, SIA</t>
  </si>
  <si>
    <t>LIELMEŽOTNE, SIA</t>
  </si>
  <si>
    <t>Līgo, Vintera Jelgavas rajona ZS</t>
  </si>
  <si>
    <t>MC bio, SIA</t>
  </si>
  <si>
    <t>NOPA LTD, SIA</t>
  </si>
  <si>
    <t>PAMPĀĻI, SIA</t>
  </si>
  <si>
    <t>Pilslejas, ZS</t>
  </si>
  <si>
    <t>REKONSTRUKCIJA UN INVESTĪCIJAS, SIA</t>
  </si>
  <si>
    <t>RIGENS, SIA</t>
  </si>
  <si>
    <t>RZS ENERGO, SIA</t>
  </si>
  <si>
    <t>SIDGUNDAS BIO, SIA</t>
  </si>
  <si>
    <t>ULBROKA, SIA</t>
  </si>
  <si>
    <t>Vecauce, SIA LLU Mācību un pētījumu saimniecība</t>
  </si>
  <si>
    <t>Vecsiljāņi, ZS</t>
  </si>
  <si>
    <t>Viļānu selekcijas un izmēģinajumu stacija, AS</t>
  </si>
  <si>
    <t>ZAAO ENERĢIJA, SIA</t>
  </si>
  <si>
    <t>Zaļā Mārupe, SIA</t>
  </si>
  <si>
    <t>Zaļās zemes enerģija SIA</t>
  </si>
  <si>
    <t>Zemgales enerģijas parks, SIA</t>
  </si>
  <si>
    <t>Zemgaļi JR, SIA</t>
  </si>
  <si>
    <t>ZEMTURI  ZS, SIA</t>
  </si>
  <si>
    <t>ALL Transporting, SIA</t>
  </si>
  <si>
    <t>BETULA PREMIUM, SIA</t>
  </si>
  <si>
    <t>BIOENINVEST, SIA</t>
  </si>
  <si>
    <t>BROCĒNU ENERĢIJA, SIA</t>
  </si>
  <si>
    <t>Enefit power &amp; Heat Valka, SIA</t>
  </si>
  <si>
    <t>Enertec 1, SIA</t>
  </si>
  <si>
    <t>Enertec Jēkabpils, SIA</t>
  </si>
  <si>
    <t>Graanul Pellets Energy, SIA</t>
  </si>
  <si>
    <t>Green Energy Trio, SIA</t>
  </si>
  <si>
    <t>Incukalns Energy, SIA</t>
  </si>
  <si>
    <t>JE Enerģija, SIA</t>
  </si>
  <si>
    <t>Jēkabpils siltums, SIA</t>
  </si>
  <si>
    <t>KULDĪGAS SILTUMTĪKLI, SIA</t>
  </si>
  <si>
    <t>LG LIESMA, SIA</t>
  </si>
  <si>
    <t>MRK Serviss, SIA</t>
  </si>
  <si>
    <t>OŠUKALNS, SIA</t>
  </si>
  <si>
    <t>PREIĻU SILTUMS (SECES KOKS)  SIA</t>
  </si>
  <si>
    <t>SALDUS ENERĢIJA, SIA</t>
  </si>
  <si>
    <t>Sātiņi Energo LM, AS</t>
  </si>
  <si>
    <t>SM ENERGO, SIA</t>
  </si>
  <si>
    <t>AĢES DZIRNAVAS, ZS Aģes dzirnavu HES</t>
  </si>
  <si>
    <t>AMATAS HES, SIA Karļu aizspr.HES</t>
  </si>
  <si>
    <t>ANNENIEKU ŪDENS DZIRNAVAS, SIA Annenieku HES</t>
  </si>
  <si>
    <t>AVOTI, ZS Pampāļu HES</t>
  </si>
  <si>
    <t>ĀŽU HES, SIA Āžu dzirnavu HES</t>
  </si>
  <si>
    <t>BILLES HES, SIA Billes HES</t>
  </si>
  <si>
    <t>Bišpēteru Tukuma rajona Islavas pagasta G.Grīga "Bišpēteru" ZS Bišpēteru HES</t>
  </si>
  <si>
    <t>BITMETA DZIRNAVAS, IK Kalna dzirnavu HES</t>
  </si>
  <si>
    <t>BRANDEĻU HES, SIA Brandeļu HES</t>
  </si>
  <si>
    <t>BRASLAS HES, SIA Braslas HES</t>
  </si>
  <si>
    <t>BRŪNU HES, SIA Brūnu HES</t>
  </si>
  <si>
    <t>CEĻŠ, IU Trikātas HES</t>
  </si>
  <si>
    <t>CIRĪŠU HES, SIA Cirīšu HES</t>
  </si>
  <si>
    <t>CĪRUĻU ROBEŽNIEKI SIA, Robežnieku HES</t>
  </si>
  <si>
    <t>DOBELES HES, SIA Dobeles HES</t>
  </si>
  <si>
    <t>DZELDAS HES, SIA Dzeldas HES</t>
  </si>
  <si>
    <t>Dzirnas DLS SIA</t>
  </si>
  <si>
    <t>DZIRNAVAS, Dobeses rajona Bērzes pagasta ZS Bērzes HES</t>
  </si>
  <si>
    <t>DZIRNAVAS, Gārsenes pagasta A.Spoles ZS Gārsenes HES</t>
  </si>
  <si>
    <t>DZIRNAVAS, Saldus rajona Brocēnu pilsētas ZS Cieceres HES</t>
  </si>
  <si>
    <t>Dzirnavas, Tukuma raj. ZS, Sēmes HES</t>
  </si>
  <si>
    <t>DZIRNAVAS-K -K,SIA Kārlīšu dz HES</t>
  </si>
  <si>
    <t>EDVIHES, SIA Līču dz. HES</t>
  </si>
  <si>
    <t>EGLĪTIS UN BIEDRI, SIA Ērgļu HES</t>
  </si>
  <si>
    <t>ENERGO 2000, SIA Brutuļu HES</t>
  </si>
  <si>
    <t>ENERGO 2000, SIA Jaunannas HES</t>
  </si>
  <si>
    <t>ENERĢIJA A.A, SIA Bunkas HES</t>
  </si>
  <si>
    <t>EZERSPĪĶI, Saldus rajona Šķēdes pagasta ZS Gravas HES</t>
  </si>
  <si>
    <t>EZERSPĪĶI, Saldus rajona Šķēdes pagasta ZS Spīķu HES</t>
  </si>
  <si>
    <t>EZERSPĪĶI, Saldus rajona Šķēdes pagasta ZS Šķēdes HES</t>
  </si>
  <si>
    <t>EZERSPĪĶI, Saldus rajona Šķēdes pagasta ZS, Vecdzirnavas HES</t>
  </si>
  <si>
    <t>ĒRBERĢES HES, SIA Ērberģes HES</t>
  </si>
  <si>
    <t>FIRMA-GABRO, SIA Prūšu HES</t>
  </si>
  <si>
    <t>GAISMA - 97, SIA Smiltenes HES</t>
  </si>
  <si>
    <t>GALGAUSKAS AINAVAS, SIA Ainavas HES</t>
  </si>
  <si>
    <t>GALGAUSKAS DZIRNAVU HES, SIA Galgauskas dz. HES</t>
  </si>
  <si>
    <t>GAUJAS HIDROELEKTROSTACIJA, SIA Gaujas HES</t>
  </si>
  <si>
    <t>GM, SIA Nigras HES</t>
  </si>
  <si>
    <t>GM, SIA Tiltleju HES</t>
  </si>
  <si>
    <t>GRANTIŅI, Saldus rajona Nīgrandes pagasta ZS , Grantiņu HES</t>
  </si>
  <si>
    <t>GRANTIŅI, Saldus rajona Nīgrandes pagasta ZS Lejnieku HES</t>
  </si>
  <si>
    <t>GREV, SIA Grīvnieku HES</t>
  </si>
  <si>
    <t>GRIENVALDE, SIA Lejas ūd. Dzirnavu HES</t>
  </si>
  <si>
    <t>GRĪVAIŠU HES, SIA Grīvaišu HES</t>
  </si>
  <si>
    <t>GROBIŅAS HES, SIA Grobiņas HES</t>
  </si>
  <si>
    <t>GRŪBE-HIDRO, SIA Grūbes HES</t>
  </si>
  <si>
    <t>HESS, SIA Skrīveru dz.HES</t>
  </si>
  <si>
    <t>Hydro power, SIA</t>
  </si>
  <si>
    <t>HYDROENERGY LATVIA, SIA Ropažu HES</t>
  </si>
  <si>
    <t>IEVULĪČI, SIA Imantas dzirnavu HES</t>
  </si>
  <si>
    <t>JANOVSKIS, SIA Viļānu HES</t>
  </si>
  <si>
    <t>Jaunkraukļi, Andras Cibuļskas Ādažu pagasta ZS, Mazkrāču HES</t>
  </si>
  <si>
    <t>JAUNLEZDIŅI, Valkas rajona Vijciema pagasta ZS, Skripstu HES</t>
  </si>
  <si>
    <t>JĀŠA HES, SIA Pelēču HES</t>
  </si>
  <si>
    <t>JECIS, SIA Ilzēnu HES</t>
  </si>
  <si>
    <t>JEISKAS DZIRNAVAS, Valkas rajona Launkalnes pagasta I.Ērgles ZS, Jeiskas dz. HES</t>
  </si>
  <si>
    <t>KALNA KĀRKLI, SIA Dzirnavu HES, Kalna Kārklu HES</t>
  </si>
  <si>
    <t>KALNA-RUSUĻI, ZS Kalna dz. HES</t>
  </si>
  <si>
    <t>KALNA-RUSUĻI, ZS Lejas dz. HES</t>
  </si>
  <si>
    <t>KALNDZIRNAVAS, Valkas pilsētas SIA, Kalndzirnavas HES</t>
  </si>
  <si>
    <t>KARĪNA, Norvaiša IU Sudmalnieku HES</t>
  </si>
  <si>
    <t>KORNA DZIRNAVU HES, SIA Korna dzirn HES</t>
  </si>
  <si>
    <t>KRĀCE, SIA Augstāres HES</t>
  </si>
  <si>
    <t>KRĒSLIŅI, SIA Ķoņu dz.HES</t>
  </si>
  <si>
    <t>KRĪGAĻU DZIRNAVAS,SIA Krīgaļu dz.HES</t>
  </si>
  <si>
    <t>KROTES ENERĢIJA, SIA Krotes HES</t>
  </si>
  <si>
    <t>Labdeves, SIA Sendzirnavas HES</t>
  </si>
  <si>
    <t>LATGALES ENERĢĒTIKA, AS Felicianova HES</t>
  </si>
  <si>
    <t>LATGALES ENERĢĒTIKA, AS Kubulova HES</t>
  </si>
  <si>
    <t>LATGALES ENERĢĒTIKA, AS Spruktu HES</t>
  </si>
  <si>
    <t>Latvenergo, AS Aiviekstes HES</t>
  </si>
  <si>
    <t>Lūkins &amp; Lūkins, SIA Paideru HES</t>
  </si>
  <si>
    <t>Mazā Jugla Hidro, SIA Dobelnieku HES</t>
  </si>
  <si>
    <t>Mazdambji, SIA Rendas HES</t>
  </si>
  <si>
    <t>MEGATE, SIA Kazdangas dz. HES</t>
  </si>
  <si>
    <t>MEŽROZĪTE HES, SIA Straumes HES</t>
  </si>
  <si>
    <t>MHK ABULS, AS Brenguļu HES</t>
  </si>
  <si>
    <t>MHK ABULS, AS Pakuļu HES</t>
  </si>
  <si>
    <t>MHK ABULS, AS Sinoles HES</t>
  </si>
  <si>
    <t>NAGĻU HES, SIA Nagļu HES</t>
  </si>
  <si>
    <t>NERETAS DZIRNAVAS, SIA Neretas HES</t>
  </si>
  <si>
    <t>NOVATORS SIA, Šķīvišķu HES</t>
  </si>
  <si>
    <t>NOVATORS, SIA Dubeņecas dz.HES</t>
  </si>
  <si>
    <t>NOVATORS, SIA Galvānu HES</t>
  </si>
  <si>
    <t>NOVATORS, SIA Gulbīšu HES</t>
  </si>
  <si>
    <t>NOVATORS, SIA Kroņauces HES</t>
  </si>
  <si>
    <t>NOVATORS, SIA Rundāles HES</t>
  </si>
  <si>
    <t>NOVATORS, SIA Viduskroģeru HES</t>
  </si>
  <si>
    <t>NOVATORS, SIA Ziedlejas HES</t>
  </si>
  <si>
    <t>OGRES HES, SIA Ogres HES</t>
  </si>
  <si>
    <t>Oserviss, SIA Lobes dz. HES</t>
  </si>
  <si>
    <t>OZOLKALNI, ZS Dižstendes HES</t>
  </si>
  <si>
    <t>PALSMANES ŪDENSDZIRNAVU HES, SIA Palsmanes HES</t>
  </si>
  <si>
    <t>Patina SIA, Karvas HES</t>
  </si>
  <si>
    <t>Pāces dzirnavas, SIA Pāces dz.HES</t>
  </si>
  <si>
    <t>PILSKALNA HES, SIA Pilskalna HES</t>
  </si>
  <si>
    <t>PILSKALNA HES, SIA Rankas HES</t>
  </si>
  <si>
    <t>RANKA HIDRO, SIA Variņu HES</t>
  </si>
  <si>
    <t>Raunas dzirnavas, SIA Raunas HES</t>
  </si>
  <si>
    <t>RAUZAS DZIRNAVAS, ZS Rauzas dz HES</t>
  </si>
  <si>
    <t>RIDEĻU DZIRNAVAS, SIA Rideļu dz. HES</t>
  </si>
  <si>
    <t>Rubīns GG, SIA Dzelzāmuru HES</t>
  </si>
  <si>
    <t>RUKAIŠI, ZS Rukaišu HES</t>
  </si>
  <si>
    <t>S&amp;E Management, SIA Vizlas HES</t>
  </si>
  <si>
    <t>SANKAĻI, SIA Sankaļu HES</t>
  </si>
  <si>
    <t>SASPĒLE, SIA Lācīšu HES</t>
  </si>
  <si>
    <t>SKUĶĪŠU DZIRNAVAS,Rīgas rajona Garkalnes pagasta ZS, Skuķīšu dz. HES</t>
  </si>
  <si>
    <t>SL PLUS Rauskas HES</t>
  </si>
  <si>
    <t>Spēkstacija PR, SIA Dzirnavnieku HES</t>
  </si>
  <si>
    <t>SPRIDZĒNU HES, SIA Spridzēnu HES</t>
  </si>
  <si>
    <t>STIEBRIŅI, Kalsnavas pagasta J.Rudzīša ZS Ļaudonas Vilnas f-kas HES</t>
  </si>
  <si>
    <t>STRELĒCIJA, SIA Paleju HES</t>
  </si>
  <si>
    <t>SUDA, SIA Mālpils ūd.dz. HES</t>
  </si>
  <si>
    <t>SUDALIŅA, SIA Lejas dz. HES</t>
  </si>
  <si>
    <t>Surmis, SIA</t>
  </si>
  <si>
    <t>Tovtra, SIA Rikteres ūd. dz. HES</t>
  </si>
  <si>
    <t>VADAKSTES HES, SIA Vadakstes HES</t>
  </si>
  <si>
    <t>VANKA, SIA Padures HES</t>
  </si>
  <si>
    <t>VANKA, SIA Apriķu HES</t>
  </si>
  <si>
    <t>VANKA, SIA Baronu HES</t>
  </si>
  <si>
    <t>VANKA, SIA Ēdoles HES</t>
  </si>
  <si>
    <t>VANKA, SIA Mūrmuižas HES</t>
  </si>
  <si>
    <t>VANKA, SIA Rudbāržu HES</t>
  </si>
  <si>
    <t>Vecogre, SIA Emmas dzirnavu HES</t>
  </si>
  <si>
    <t>VECPIEBALGAS DZIRNAVAS, Cēsu rajona Ilmāra Šerberga IU, Inešu HES</t>
  </si>
  <si>
    <t>Vēžu krāces, SIA</t>
  </si>
  <si>
    <t>VIESATAS HES, SIA Viesatas HES</t>
  </si>
  <si>
    <t>VIORA PLUSS, SIA Krievciema HES</t>
  </si>
  <si>
    <t>VN ŪDENS-DZIRNAVAS SIA Ūdensdzirnavu HES</t>
  </si>
  <si>
    <t>ZAĶĪŠI, Saldus rajona zirņu pagasta ZS, Dirnavnieku HES</t>
  </si>
  <si>
    <t>Zaņas ūdensdzirnavas, SIA Zaņas dz. HES</t>
  </si>
  <si>
    <t>ZILUPES HES, SIA Zilupes HES</t>
  </si>
  <si>
    <t xml:space="preserve">BK ENERĢIJA, SIA </t>
  </si>
  <si>
    <t>ENERCOM PLUS, SIA</t>
  </si>
  <si>
    <t>ETB, SIA, ETB 1</t>
  </si>
  <si>
    <t>ETB, SIA, Papardes-2</t>
  </si>
  <si>
    <t>ETB, SIA, Papardes-3</t>
  </si>
  <si>
    <t>KURSA, Liepājas speciālās ekonomiskās zonas AS</t>
  </si>
  <si>
    <t>LENKAS ENERGO, SIA, Lenkas VES- 1</t>
  </si>
  <si>
    <t>LENKAS ENERGO, SIA, Lenkas VES- 2</t>
  </si>
  <si>
    <t>LENKAS ENERGO, SIA, Lenkas VES- 3</t>
  </si>
  <si>
    <t>LENKAS ENERGO, SIA, Lenkas VES- 4</t>
  </si>
  <si>
    <t>VĒJA PARKS 10, SIA</t>
  </si>
  <si>
    <t>VĒJA PARKS 11, SIA</t>
  </si>
  <si>
    <t>VĒJA PARKS 12, SIA</t>
  </si>
  <si>
    <t>VĒJA PARKS 13, SIA</t>
  </si>
  <si>
    <t>VĒJA PARKS 14, SIA</t>
  </si>
  <si>
    <t>VĒJA PARKS 15, SIA</t>
  </si>
  <si>
    <t>VĒJA PARKS 16, SIA</t>
  </si>
  <si>
    <t>VĒJA PARKS 17, SIA</t>
  </si>
  <si>
    <t>VĒJA PARKS 18, SIA</t>
  </si>
  <si>
    <t>VĒJA PARKS 19, SIA</t>
  </si>
  <si>
    <t>VĒJA PARKS 20, SIA</t>
  </si>
  <si>
    <t>W.e.s.  4, SIA</t>
  </si>
  <si>
    <t>W.e.s. 15, SIA</t>
  </si>
  <si>
    <t>W.e.s. 16, SIA</t>
  </si>
  <si>
    <t>W.e.s. 17, SIA</t>
  </si>
  <si>
    <t>W.e.s. 18, SIA</t>
  </si>
  <si>
    <t>Arena Cogeneration, SIA</t>
  </si>
  <si>
    <t>BK ENERĢIJA, SIA</t>
  </si>
  <si>
    <t>BTT, SIA</t>
  </si>
  <si>
    <t>DLRR ENERĢIJA, SIA</t>
  </si>
  <si>
    <t>Durbes KS, SIA</t>
  </si>
  <si>
    <t>ELEKTRO BIZNESS, SIA</t>
  </si>
  <si>
    <t>ENERGO EM, SIA</t>
  </si>
  <si>
    <t>Energoapgādes tīkli 1, SIA</t>
  </si>
  <si>
    <t>Energoapgādes tīkli 2, SIA</t>
  </si>
  <si>
    <t>Energoapgādes tīkli 3, SIA</t>
  </si>
  <si>
    <t>GEOPOWER, SIA</t>
  </si>
  <si>
    <t>GROBIŅAS ZIEDI, SIA, KES-2</t>
  </si>
  <si>
    <t>GROBIŅAS ZIEDI, SIA, KES-3</t>
  </si>
  <si>
    <t>GTG 1, SIA</t>
  </si>
  <si>
    <t>HIDROLATS, Liepājas speciālās ekonomiskās zonas SIA</t>
  </si>
  <si>
    <t>ĶĪPSALAS KOĢENERĀCIJA, SIA</t>
  </si>
  <si>
    <t>LATNEFTEGAZ, SIA</t>
  </si>
  <si>
    <t>MĀRUPES SILTUMNĪCAS, SIA</t>
  </si>
  <si>
    <t>MBC Enerģija, SIA</t>
  </si>
  <si>
    <t>OLAINFARM ENERĢIJA, SIA</t>
  </si>
  <si>
    <t>OLENERGO, SIA</t>
  </si>
  <si>
    <t>REĀLS, SIA</t>
  </si>
  <si>
    <t>RUMBA KOĢENERĀCIJA, SIA</t>
  </si>
  <si>
    <t>SAL-ENERGO SIA</t>
  </si>
  <si>
    <t>SBC Finance, SIA</t>
  </si>
  <si>
    <t>SGC, SIA</t>
  </si>
  <si>
    <t>SSR, SIA</t>
  </si>
  <si>
    <t>ST.MARTIN, SIA</t>
  </si>
  <si>
    <t>TEK 1, SIA</t>
  </si>
  <si>
    <t>UniEnergy SIA</t>
  </si>
  <si>
    <t>Uni-enerkom, SIA</t>
  </si>
  <si>
    <t>Uzstādītā jauda, MW</t>
  </si>
  <si>
    <t>JUGLAS JAUDA, SIA</t>
  </si>
  <si>
    <t>RĪGAS SILTUMS, AS, "Imanta"</t>
  </si>
  <si>
    <t>MK not.</t>
  </si>
  <si>
    <t>Ekspluatācijas sākuma datums</t>
  </si>
  <si>
    <t>OI sākuma datums</t>
  </si>
  <si>
    <t>Stacijas adrese</t>
  </si>
  <si>
    <t>221.not.</t>
  </si>
  <si>
    <t>Ādažu novads, Kadaga</t>
  </si>
  <si>
    <t>Daugavpils, 18.novembra iela 2</t>
  </si>
  <si>
    <t>Daugavpils, Silikātu iela 8</t>
  </si>
  <si>
    <t>Rīga, Raunas iela 44a</t>
  </si>
  <si>
    <t>Daugavpils, Mendeļejeva iela 13a</t>
  </si>
  <si>
    <t>Daugavpils, Aleksandra iela 7, Cietoksnis</t>
  </si>
  <si>
    <t>Daugavpils, Patversmes iela 7C, "Čerepova"</t>
  </si>
  <si>
    <t>Daugavpils, Gaismas iela 18, "Ruģeļi"</t>
  </si>
  <si>
    <t>Daugavpils, LK7, 18.novembra iela 311a, "Stropi"</t>
  </si>
  <si>
    <t>Daugavpils, Miera iela 1</t>
  </si>
  <si>
    <t>Dobele, Dzirnavu iela 4</t>
  </si>
  <si>
    <t>Ogre, Upes prospekts 19</t>
  </si>
  <si>
    <t>Liepāja, Cukura iela 34</t>
  </si>
  <si>
    <t>Liepāja, Slimnīcas iela 25</t>
  </si>
  <si>
    <t>Jelgava, Ganību iela 71A</t>
  </si>
  <si>
    <t>Ropažu novads, "Zaķumuiža", Zaķumuižas katlu māja</t>
  </si>
  <si>
    <t>Grobiņa, Celtnieku iela 36</t>
  </si>
  <si>
    <t>Grobiņa, M.Namiķu iela 3</t>
  </si>
  <si>
    <t>Grobiņa, Rožu iela 5</t>
  </si>
  <si>
    <t>Cēsis, Jāņa Poruka iela 51</t>
  </si>
  <si>
    <t>Liepāja, Brīvības iela 117</t>
  </si>
  <si>
    <t>Koknese, Parka iela 27</t>
  </si>
  <si>
    <t>Rīga, Ķīpsalas iela 5</t>
  </si>
  <si>
    <t>Lielvārde, Avotu iela 17</t>
  </si>
  <si>
    <t>Lielvārde, Edgara Kauliņa aleja 16</t>
  </si>
  <si>
    <t>Liepāja, Tukuma iela 2a</t>
  </si>
  <si>
    <t>Grobiņas novads, Medzes pagasts, Kapsēde, Čiekuru iela 3, "Dūmiņi"</t>
  </si>
  <si>
    <t>Grobiņas novads, Robežnieki, Liepu iela 1A, "Robežnieki"</t>
  </si>
  <si>
    <t>Rīga, Mūkusalas iela 41B</t>
  </si>
  <si>
    <t>Ogre, Brīvības iela 116A</t>
  </si>
  <si>
    <t>Olaine,Rūpnīcu iela 5</t>
  </si>
  <si>
    <t>Olaine, Jelgavas iela 4</t>
  </si>
  <si>
    <t>Jēkabpils, Kurzemes iela 8</t>
  </si>
  <si>
    <t>Stopiņu novads, Saurieši, "Katlumāja"</t>
  </si>
  <si>
    <t>Stopiņu novads, Ulbroka, Institūta iela 1a</t>
  </si>
  <si>
    <t>Stopiņu novads, Upeslejas, "Katlumāja"</t>
  </si>
  <si>
    <t>Rēzekne, M.Rancāna iela 5</t>
  </si>
  <si>
    <t>Rīga, Keramikas iela 2a</t>
  </si>
  <si>
    <t>Rīga, Ķīpsalas iela 8b</t>
  </si>
  <si>
    <t>Rīga, Grostonas iela 6b, Olimpiskais sporta centrs</t>
  </si>
  <si>
    <t>Salaspils, Miera ielā 31a</t>
  </si>
  <si>
    <t>Mārupes novads, Mārupe, Zeltiņu iela 130</t>
  </si>
  <si>
    <t>Salas novads, Salas pagasts, "Saules"</t>
  </si>
  <si>
    <t>Sigulda, Pulkveža Brieža iela 109</t>
  </si>
  <si>
    <t>Ropažu novads, Ropaži, "Pagastmāja-parks"</t>
  </si>
  <si>
    <t>Rīga, Bauskas iela 180</t>
  </si>
  <si>
    <t>Vangaži, Smilšu iela 6</t>
  </si>
  <si>
    <t>Rīga, Mārkalnes iela 1A</t>
  </si>
  <si>
    <t>Rīga, Viskaļu  16</t>
  </si>
  <si>
    <t>Salaspils novads, Granītu 31</t>
  </si>
  <si>
    <t>Rīga, SC "Imanta" Kurzemes prospekts 17</t>
  </si>
  <si>
    <t>262.not.</t>
  </si>
  <si>
    <t>Daugavpils novads, Skrudalienas pagasts, el.stacija "Skaista"</t>
  </si>
  <si>
    <t>Gulbenes novads, Litenes pagasts, "Cemeri"</t>
  </si>
  <si>
    <t>Iecacas novads, "Latvall-Jaunlūči"</t>
  </si>
  <si>
    <t>Salaspils novads, "Jaunbajāri"</t>
  </si>
  <si>
    <t>Mālpils novads, "Bērzi"</t>
  </si>
  <si>
    <t>Dobeles novads, Auru pagasts, Kroņauce, "Pogas 1"</t>
  </si>
  <si>
    <t>Vaiņodes novads, Vaiņodes pagasts, "Pūcītes"</t>
  </si>
  <si>
    <t>Dobeles novads, Dobeles pagasts, "Kalna Oši"</t>
  </si>
  <si>
    <t>Madonas novads, Kalsnavas pagasts, Jaunkalsnava, Rūpnīcas iela 15</t>
  </si>
  <si>
    <t>Madonas novads, Sarkaņu pagasts, "Jaunlīci"</t>
  </si>
  <si>
    <t>Aglonas novads, Kastuļinas pagasts, Sopuškas, "Pakalni"</t>
  </si>
  <si>
    <t>Siguldas novads, Allažu pagasts, "Krastmalas"</t>
  </si>
  <si>
    <t>Jelgavas novads, Līvbērzes pagasts, "Brakšķi"</t>
  </si>
  <si>
    <t>Ērgļu novads, Sausnējas pagasts,"Graudiņi"</t>
  </si>
  <si>
    <t>Jelgavas novads, Glūdas pagasts, "Vecsmildziņas"</t>
  </si>
  <si>
    <t>Krimuldas novads, Lēdurgas pagasts, "Veckļaviņas"</t>
  </si>
  <si>
    <t>Vaiņodes novads, Vaiņodes pagasts, "Ērglīši"</t>
  </si>
  <si>
    <t>Limbažu novads, Limbažu pagasts, "Gravas"</t>
  </si>
  <si>
    <t>Ogres novads, Lauberes pagasts, "Rukši"</t>
  </si>
  <si>
    <t>Bauskas novads, Mežotnes pagasts, "Mežotnes selekcija"</t>
  </si>
  <si>
    <t>Liepāja, Grobiņas pagasts, "Ķīvītes"</t>
  </si>
  <si>
    <t>Ilūkstes novads, Šēderes pagasts, "Asinovka"</t>
  </si>
  <si>
    <t>Saldus novads, Pampāļu pagasts, "Auniņi"</t>
  </si>
  <si>
    <t>Priekules novads, Priekule, "Nodegu skola"</t>
  </si>
  <si>
    <t>Stopiņu novads, Rumbbula, Kaudzīšu iela 57</t>
  </si>
  <si>
    <t>Rīga, Dzintara iela 60</t>
  </si>
  <si>
    <t>Mālpils novads, Sidgunda, "Niedras"</t>
  </si>
  <si>
    <t>Rēzeknes novads, Janopole, "Ferma Staroščiki 1"</t>
  </si>
  <si>
    <t>Kokneses novads, Bebru pagasts, "Liellopu ferma"</t>
  </si>
  <si>
    <t>Viļāņu novads, Viļānu pagasts, "Piziči"</t>
  </si>
  <si>
    <t>Pārgaujas novads, Stalbes pagasts, Dalbe, "CSA poligons Dalbe"</t>
  </si>
  <si>
    <t>Mārupes novads, Jaunmārupe, biog.st. "Imaku ferma"</t>
  </si>
  <si>
    <t>Burtnieku novads, Burtnieku pagasts, "Zemturi"</t>
  </si>
  <si>
    <t>Vecpiebalgas novads, Inešu pagasts, koģ.st. "Angārs"</t>
  </si>
  <si>
    <t>Madonas novads, Bērzaunes pagasts, Sauleskalns, Kārļa iela 1a</t>
  </si>
  <si>
    <t>Gulbene, Miera iela 17</t>
  </si>
  <si>
    <t>Brocēni, Skolas iela 21 A</t>
  </si>
  <si>
    <t>Valka, Rūjienas iela 5</t>
  </si>
  <si>
    <t>Smiltenes novads, Launkalnes pagasts, "Ezeriņi"</t>
  </si>
  <si>
    <t>Jēkabpils, Tvaika iela 4</t>
  </si>
  <si>
    <t>Kuldīga, Stacijas iela 6</t>
  </si>
  <si>
    <t>Valka, Tālavas iela 70</t>
  </si>
  <si>
    <t>Liepāja, Kaiju iela 33</t>
  </si>
  <si>
    <t>Jēkabpils, Tvaika iela 7</t>
  </si>
  <si>
    <t>Rīga, Gāles iela 2</t>
  </si>
  <si>
    <t>Saldus, Kuldīgas iela 88A</t>
  </si>
  <si>
    <t>Saldus novads, Novadnieku pagasts, Kaļķu iela 1</t>
  </si>
  <si>
    <t>Smiltene, Rīgas iela 16A</t>
  </si>
  <si>
    <t>Nīcas novads, Nīcas pagasts, "Sēteri"</t>
  </si>
  <si>
    <t>Alsunga, "Jaundāliņi"</t>
  </si>
  <si>
    <t>Liepāja, Jātnieku iela 25</t>
  </si>
  <si>
    <t>Ventspils novads, Popes pagasts, Vēde, "Lipstiņi"</t>
  </si>
  <si>
    <t>Pāvilostas novads, Vērgales pagasts</t>
  </si>
  <si>
    <t>Pāvilostas novads, Vērgales pagasts, "Dīķīši"</t>
  </si>
  <si>
    <t>Ventspils novads, Užavas pagasts</t>
  </si>
  <si>
    <t>Liepāja, Roņu iela 8</t>
  </si>
  <si>
    <t>Ventspils novads, Vārves pagasts, "Oši K"</t>
  </si>
  <si>
    <t>Ventspils novads, Vārves pagasts, "Ošlejas"</t>
  </si>
  <si>
    <t>Viesītes novads, Viesīte, "Vēja kalns 1"</t>
  </si>
  <si>
    <t>Viesītes novads, Viesīte, "Vēja kalns 2"</t>
  </si>
  <si>
    <t>Pāvilostas novads, Vērgales pagasts, "Birzes"</t>
  </si>
  <si>
    <t>Grobiņas novads, Grobiņas pagasts, Āres</t>
  </si>
  <si>
    <t>Priekules novads, "Rogaiņi"</t>
  </si>
  <si>
    <t>Alsungas novads, "Āpši"</t>
  </si>
  <si>
    <t>Alsungas novads, "Klapari"</t>
  </si>
  <si>
    <t>Priekules novads, "Krustceles"</t>
  </si>
  <si>
    <t>Alsungas novads, "Pilarāji"</t>
  </si>
  <si>
    <t>Aglonas novads, Šķeltovas pagasts, "Staškeviču dzirnavas", uz Dubnas upes</t>
  </si>
  <si>
    <t>Limbažu novads, Skultes pagasts, uz Aģes upes</t>
  </si>
  <si>
    <t>Amatas novads, Drabešu pagasts, "Kārļi", uz Amatas upes</t>
  </si>
  <si>
    <t>Dobeles novads, Annenieku pagasts, uz Bērzes upes</t>
  </si>
  <si>
    <t>Saldus novads, Pampāļu pagasts,"Avoti", uz Zaņas upes</t>
  </si>
  <si>
    <t>Gulbenes novads, Tirzas pagasts, uzTirzas upes</t>
  </si>
  <si>
    <t>Amatas novads, Drabešu pagasts, uz Amatas upes</t>
  </si>
  <si>
    <t>Tukuma novads,  Irlavas pagasts, "Bišpēteri", uz Abavas upes</t>
  </si>
  <si>
    <t>Pārgaujas novads, Raiskuma pagasts, uz Lenčupes</t>
  </si>
  <si>
    <t>Valmieras novads, Kocēnu pagasts, "Brandeļi", uz Anuļas upes</t>
  </si>
  <si>
    <t>Pārgaujas novads, Straupes pagasts, Braslas zivjaudzētava, uz Braslas upes</t>
  </si>
  <si>
    <t>Mālpils novāds, "Smaidas", uz Mergupes</t>
  </si>
  <si>
    <t>Rēzeknes novads, Rikavas pagasts, Joksti, uz Rēzeknes upes</t>
  </si>
  <si>
    <t>Beverīnas novads, Trikātas pagasts, uz Abula upes</t>
  </si>
  <si>
    <t>Aglonas novads, Aglonas pagasts, "Lopotas", uz Tartaka upes</t>
  </si>
  <si>
    <t>Limbažu novads, Viļķenes pagasts, uz Dzirnupes</t>
  </si>
  <si>
    <t>Dobele, Skolas iela 2b, uz  Bērzes upes</t>
  </si>
  <si>
    <t>Skrundas novads, Nīkrāces pagasts, "Lankalni", uz Dzeldas upes</t>
  </si>
  <si>
    <t>Madonas novads, Sarkaņu pagasts, Biksēre, uz Lībes upes</t>
  </si>
  <si>
    <t>Dobeles novads, Bērzes pagasts, uz Bērzes upes</t>
  </si>
  <si>
    <t>Aknīstes novads, Gārsenes pagasts, uz Dienvidsusējas upes</t>
  </si>
  <si>
    <t>Brocēnu novads,  Brocēni, "Dzirnavas", uz Cieceres upes</t>
  </si>
  <si>
    <t>Tukuma novads, Sēmes pagasts, uz Lāčupes</t>
  </si>
  <si>
    <t>Kocēnu novads, Dikļu pagasts, uz Gružupītes</t>
  </si>
  <si>
    <t>Krustpils novads, Kūku pagasts, uz Neretas upes</t>
  </si>
  <si>
    <t>Smiltenes novads, Smiltenes pagasts, uz Abula upes</t>
  </si>
  <si>
    <t>Alūksnes novads, Jaunannas pagasts, uz Pededzes upes</t>
  </si>
  <si>
    <t>Priekules novads, Bunkas pagasts,"Bunkas ūdensdzirnavas", uz Vārtājas upes</t>
  </si>
  <si>
    <t>Ventspils novads, Usmas  pagasts, uz Engures upes</t>
  </si>
  <si>
    <t>Kuldīgas novads, Vārmes pagasts, uz Šķēdes upes</t>
  </si>
  <si>
    <t>Kuldīgas novads,Vārmes pagasts, Šķēdes Dzirnavas, uz Šķēdes upes</t>
  </si>
  <si>
    <t>Ventspils novads, Ugāles pagasts, uz Engures upes</t>
  </si>
  <si>
    <t>Neretas novads, Mazzalves pagastā uz Dienvidsusējas upes</t>
  </si>
  <si>
    <t>Priekuļu novads, Virgas pagast, uz Virgas upes</t>
  </si>
  <si>
    <t>Jaunpils novads, Jaunpils pagasts, "Bikstupes" uz Bikstupes</t>
  </si>
  <si>
    <t>Amatas novads, Jaunpils pagasts, uz Nedienas upe</t>
  </si>
  <si>
    <t>Smiltene, Abula iela 5, uz Abula upes</t>
  </si>
  <si>
    <t>Gulbenes novads, Rankas pagasts, "Ainavas", uz Vijates upes</t>
  </si>
  <si>
    <t>Gulbenes novads, Galgauskas pagasts uz Tirzas upes</t>
  </si>
  <si>
    <t>Gulbenes novads, Rauskas pagasts, uz Gaujas upes</t>
  </si>
  <si>
    <t>Valkas novads, Blomas pagasts, uz Nigras upes</t>
  </si>
  <si>
    <t>Smiltene, Ezera iela 2, uz Abula upes</t>
  </si>
  <si>
    <t>Saldus novads, Nīgrandes pagasts, uz Loša upes</t>
  </si>
  <si>
    <t>Iecavas novads, "Lejas ūdens dzirnavas", uz Iecavas upes</t>
  </si>
  <si>
    <t>Saldus novads, Ezeres pagasts, uz Ezeres upes</t>
  </si>
  <si>
    <t>Grobiņa, Pīlādžu iela 1,  uz Ālandes upes</t>
  </si>
  <si>
    <t>Apes novads, Apes lauku teritorija, "Grūbe", uz Vaidavas upe</t>
  </si>
  <si>
    <t>Skrīveri, Rīgas iela 6, uz Vijas upes</t>
  </si>
  <si>
    <t>Auces novads, Auces pagasts, Bēne, uz Auces upes</t>
  </si>
  <si>
    <t>Ropažu novads, Ropažu pagasts, uz Lielās Juglas upes</t>
  </si>
  <si>
    <t>Rēzeknes novads, Audriņu pagasts,Greivuļi, uz Rēzeknes upes</t>
  </si>
  <si>
    <t>Viļāni,  uz Maltas upes</t>
  </si>
  <si>
    <t>Tukuma novads, Džūlstes pagasts, "Mazkrāces", Džūkstes ūdens krātuve</t>
  </si>
  <si>
    <t>Valkas novads Vijciema pagasts, "Skripsti", uz Vijas upes</t>
  </si>
  <si>
    <t>Preiļu novads, Pelēču pagasts, uz Jāša upes</t>
  </si>
  <si>
    <t>Jaunpiebalgas novads, Jaunpiebalgas pagasts, uz Gaujas upes</t>
  </si>
  <si>
    <t>Smiltenes novads, Launkalnes pagasts, uz Rauzas upes</t>
  </si>
  <si>
    <t>Cesvaines novads, Cesvaines lauku terotorija, uz Kujas upes</t>
  </si>
  <si>
    <t>Madonas novads, Ļaudonas pagasts, uz Svētupes</t>
  </si>
  <si>
    <t>Valka, uz Pedeles upes</t>
  </si>
  <si>
    <t>Skrundas novads, Raņķu pagasts, Sudmalnieki, uz Ēnavas upes</t>
  </si>
  <si>
    <t>Preiļu novads, Aizkalnes pagasts, uz Jāša upes</t>
  </si>
  <si>
    <t>Jaunpiebalgas novads, Jaunpiebalgas pagastās, uz Gaujas upes</t>
  </si>
  <si>
    <t>Naukšēnu novads, Ķoņu pagasts, uz Rūjas upes</t>
  </si>
  <si>
    <t>Amatas novads, Nītaures pagasts, uz Mergupes</t>
  </si>
  <si>
    <t>Priekules novads, Bunkas pagasts, uz Vārtājas upes</t>
  </si>
  <si>
    <t>Talsu novads, Abavas pagasts, "Sendzirnavas", uz Virbupes</t>
  </si>
  <si>
    <t>Ciblas novads, Ciblas pagasts, uz Ludzas upes</t>
  </si>
  <si>
    <t>Ludzas novads, Isnaudas pagasts, uz Ludzas upes</t>
  </si>
  <si>
    <t>Rēzeknes novads, Stoļerovas pagasts, uz Rēzeknes upes</t>
  </si>
  <si>
    <t>Aiviekstē, Kalsnavas pag., Madonas nov.</t>
  </si>
  <si>
    <t>Jelgavas novads, Vilces pagasts, uz Svētes upes</t>
  </si>
  <si>
    <t>Gulbenes novads, Lejasciema pagasts, "Paideri", uz Gaujas upes</t>
  </si>
  <si>
    <t>Ikšķiles novads, Tīnūžu pagasts, uz  Mazās Juglas upes</t>
  </si>
  <si>
    <t>Kuldīgas novads, Rendas pagasts, uz Īvandes upes</t>
  </si>
  <si>
    <t>Aizputes novads, Kazdangas pagasts, uz Alokstes upes</t>
  </si>
  <si>
    <t>Līvānu novads,  uz Dubnas upes</t>
  </si>
  <si>
    <t>Beverīnas novads, Brenguļu pagasts, uz Abula upes</t>
  </si>
  <si>
    <t>Saldus novads, Lutriņu pagasts, Pakuļi, uz  Cieceres upes</t>
  </si>
  <si>
    <t>Gulbenes novads, Lejasciema pagasts, uz Gaujas upes</t>
  </si>
  <si>
    <t>Rezeknes novads, Nagļu pagasts, Nagļi, uz Maltas upes</t>
  </si>
  <si>
    <t>Neretas novads, Neretas pagasts,  uz Dienvidsusējas upes</t>
  </si>
  <si>
    <t>Daugavpils novads, Ambeļu pagasts, "Kalna kļavas", uz Dubnas upes</t>
  </si>
  <si>
    <t>Daugavpils novads, Ambeļu pagasts, "Dubeņecas dzirnavas", uz Dubnas upes</t>
  </si>
  <si>
    <t>Daugavpils novads, Ambeļu pagasts, "Upeskrasti", uz Dubnas upes</t>
  </si>
  <si>
    <t>Tērvetes novads, Augstkalnes pagasts, "Gulbīši", uz Svētes upes</t>
  </si>
  <si>
    <t>Tērvetes novads, Tērvetes pagasts, uz Auces upes</t>
  </si>
  <si>
    <t>Rundāles novads, Rundāles pagasts, "Rundāles ūdensdzirnavas", uz Īslīces upes</t>
  </si>
  <si>
    <t>Jelgavas novads, Platones pagasts, "Viduskroģeri", uz Platones upes</t>
  </si>
  <si>
    <t>Jelgavas novads, Lielplatones pagasts, "Ziedlejas", uz Platones upes</t>
  </si>
  <si>
    <t>Ogre, Brīvības iela 124/126, uz Ogres upes</t>
  </si>
  <si>
    <t>Ogres novads, Lēdmanes pagasts, uz Lobes upes</t>
  </si>
  <si>
    <t>Talsu novads, Lībagu pagasts, uz Stendes upes</t>
  </si>
  <si>
    <t>Smiltenes novads,  Palsmane,  uz Palsas upes</t>
  </si>
  <si>
    <t xml:space="preserve">Alūksnes novads, Alsviķu pagasts, </t>
  </si>
  <si>
    <t>Dundagas novads, Dundagas pagasts, "Pāce"  uz Pāces upes</t>
  </si>
  <si>
    <t>Gulbenes novads,  Lejasciema pagasts, uz Gaujas upes</t>
  </si>
  <si>
    <t>Gulbenes novads, Rankas pagasts, uz Gaujas upes</t>
  </si>
  <si>
    <t>Raunas novads, Raunas pagasts, "Dzirnavas", uz Raunas upes</t>
  </si>
  <si>
    <t>Smiltenes novads, Palsmanes pagasts, uz Šepkas upes</t>
  </si>
  <si>
    <t>Engures  novads, Engures pagasts, uz Kalnupes</t>
  </si>
  <si>
    <t>Talsu novads, Virbu pagasts, "Dzelzāmuri", uz Virbupes</t>
  </si>
  <si>
    <t>Skrundas novads, Nīkrāces pagasts, uz upes Šķērvelis</t>
  </si>
  <si>
    <t>Valkas novads, Grundzāles pagasts, uz Vizlas upes</t>
  </si>
  <si>
    <t>Salas novads, Salas pagasts, uz Ziemeļsusējas upes</t>
  </si>
  <si>
    <t>Gulbene novads, Rankas pagasts, uz Gaujas upes</t>
  </si>
  <si>
    <t>Garkalnes novads, uz Tumšupes</t>
  </si>
  <si>
    <t>Mazsalacas novads, Ramatas pagasts, uz Ramatas upes</t>
  </si>
  <si>
    <t>Nikrāces novads, Nīkrāces pagasts, Bērzkrogs, "Urbuļi"</t>
  </si>
  <si>
    <t>Valkas novads, Pedele, uz Pedeles upes</t>
  </si>
  <si>
    <t>Pļaviņu novads, Aiviekstes pagasts, uz Aiviekstes upes</t>
  </si>
  <si>
    <t>Madonas novads, Ļaudonas pagasts,  Ļaudona, uz Svētupes</t>
  </si>
  <si>
    <t>Dobeles novads, Bikstu pagasts, uz Bērzes upes</t>
  </si>
  <si>
    <t>Mālpils novads, Mālpils pagasts, uz Sudas upe</t>
  </si>
  <si>
    <t>Gulbenes novads,  Lejasciema pagasts, uz Sudaliņas upes</t>
  </si>
  <si>
    <t>Skrundas novads, Nīkrāces pagasts, "Dzirnavas", uz Imala upes</t>
  </si>
  <si>
    <t>Mālpils novads, Sidgunda, uz Lielās Juglas upes</t>
  </si>
  <si>
    <t>Saldus novads, Vadakstes pagasts, "Stari", uz Vadakstes upes</t>
  </si>
  <si>
    <t>Kuldīgas novads, Padures pagasts,  uz Padures upes</t>
  </si>
  <si>
    <t>Aizputes novads, Lažas pagasts, uz Alokstes upes</t>
  </si>
  <si>
    <t>Kuldīgas novads, Ēdoles pagasts, uz Vankas upes</t>
  </si>
  <si>
    <t>Jelgavas novads, Vilces pagasts, uz  Svētes upes</t>
  </si>
  <si>
    <t>Skrundas novads, Rudbāržu pagasts, uz Kojas upes</t>
  </si>
  <si>
    <t>Ērgļu novads, Sausnējas pagasts uz Ogres upes</t>
  </si>
  <si>
    <t>Vecpiebalgas novads, Inešu pagasts, uz Orisāres upes</t>
  </si>
  <si>
    <t>Jaunpils novads, Viesatas pagasts, uz Viesatas upes</t>
  </si>
  <si>
    <t>Pļaviņu novads, Aiviekstes pagasts, "Krievciema ūdensdzirnavas", uz Viesatas upes</t>
  </si>
  <si>
    <t>Talsu novads, Strazdu pagasts, uz Dzirnavupītes</t>
  </si>
  <si>
    <t>Ilūkste, uz Ilūkstes upes</t>
  </si>
  <si>
    <t>Ilūkstes novads, Šederas pagasts, uz Ilūkstes upes</t>
  </si>
  <si>
    <t>Krāslavas novads, Kaplavas pagasts, uz  Vileikas upes</t>
  </si>
  <si>
    <t>Saldus, "Dzirnavnieki", uz Cieceres upes</t>
  </si>
  <si>
    <t>Saldus novads, Zaņas pagasts, uz Zaņas upes</t>
  </si>
  <si>
    <t>Zilupe, Raiņa iela 27, uz Zilupes upes</t>
  </si>
  <si>
    <t>OI ietvaros iepirktais apjoms, kWh</t>
  </si>
  <si>
    <t>Jaudas maksājums, EUR</t>
  </si>
  <si>
    <t>Jelgava, Rūpniecības iela 73A</t>
  </si>
  <si>
    <t>Durbes novads, Tadaiķu pagasts, Lieģi, Celtnieku iela 3</t>
  </si>
  <si>
    <t>Salas pagasts, Sala, Kalna iela 3a</t>
  </si>
  <si>
    <t>Olaines novads, Olaine, Celtnieku iela 3B</t>
  </si>
  <si>
    <t>Olaines novads, Olaine, Celtnieku iela 3C</t>
  </si>
  <si>
    <t>Olaines novads, Olaine, Celtnieku iela 3D</t>
  </si>
  <si>
    <t>Daugavpils, Silikātu iela 8A</t>
  </si>
  <si>
    <t>Ogre, Akmeņu iela 43d</t>
  </si>
  <si>
    <t>Jelgavas novads, Ozolnieki, Kastaņu iela 2</t>
  </si>
  <si>
    <t>Rēzekne, Atbrīvošanas aleja 155a</t>
  </si>
  <si>
    <t>Krimuldas pagasts, "Meldernieki"</t>
  </si>
  <si>
    <t>Jūrmala, Viestura iela 24</t>
  </si>
  <si>
    <t>Mārupes novads, Jaunmārupe, Mazcenu aleja 41-4</t>
  </si>
  <si>
    <t>Rīga, Skanstes iela 21</t>
  </si>
  <si>
    <t>Rīga, Dzirciema iela 121</t>
  </si>
  <si>
    <t>Tērvetes novads, Tērvetes pagasts, "Alusdarītava"</t>
  </si>
  <si>
    <t>Tērvetes novads, "Jātnieki"</t>
  </si>
  <si>
    <t>Jelgavas novads, Lielplatones pagasts, Lielplatone, "Līgo"</t>
  </si>
  <si>
    <t>Līvānu novads, Turku pagasts, "Gandrs"</t>
  </si>
  <si>
    <t>Kokneses novads, Bebru pagasts, "Kalnadomēni"</t>
  </si>
  <si>
    <t>Jelgavas novads, Sesavas pagasts, Eleja, "Lāses"</t>
  </si>
  <si>
    <t>Stopiņu novads, Ulbroka, Acones iela 10</t>
  </si>
  <si>
    <t>Auces novads, Auces L/t, "Līgotnes"</t>
  </si>
  <si>
    <t>Skrīveru novads, Veibēni 1</t>
  </si>
  <si>
    <t>Auces novads, Bēnes pagasts, Bēne, Rūpniecības iela 2D</t>
  </si>
  <si>
    <t>Jelgavas novads, Vircavas pagasts, "Bionārzbūti"</t>
  </si>
  <si>
    <t>Inčukalna novads, Inčukalns, Plānupes iela 34A</t>
  </si>
  <si>
    <t>Jaunjelgavas pagasts, Jaunjelgava, Smilšu iela 3c</t>
  </si>
  <si>
    <t>Inčukalna novads, Inčukalna pagasts, "Tiltiņi"</t>
  </si>
  <si>
    <t>Jēkabpils, Madonas iela 6D</t>
  </si>
  <si>
    <t>Jēkabpils, Aizupes iela 1A</t>
  </si>
  <si>
    <t>Lielvārdes novads, Lielvārde, Dravnieku iela 20</t>
  </si>
  <si>
    <t>Tukums, Tulpju iela 2</t>
  </si>
  <si>
    <t>Ērgļu novads,  Ērgļi, Rīgas iela 14, uz Ogres upes</t>
  </si>
  <si>
    <t>Aizkraukes novads,  Mazzalves pagasts, "Grīvnieki", uz Dienvidsusējas upes</t>
  </si>
  <si>
    <t>Skrīveru novads, "Gravas", Līču HES</t>
  </si>
  <si>
    <t>Pļaviņu novads, Aiviekstes pagasts, Krievciems, Vēžu HES</t>
  </si>
  <si>
    <t>Priekules novads, Priekules pagasts, "Jaunarāji"</t>
  </si>
  <si>
    <t>Venstpils novads, Tārgales pagasts</t>
  </si>
  <si>
    <t>Winergy, SIA</t>
  </si>
  <si>
    <t>BIODEGVIELA, SIA</t>
  </si>
  <si>
    <t>LIEPĀJAS RAS, SIA,</t>
  </si>
  <si>
    <t>Piejūra Energy, SIA</t>
  </si>
  <si>
    <t>PRIEKULES BIOENERĢIJA, SIA</t>
  </si>
  <si>
    <t>SPRŪŽEVA M, SIA</t>
  </si>
  <si>
    <t>LIEPĀJAS ENERĢIJA, SIA</t>
  </si>
  <si>
    <t>BALTNORVENT, SIA, Latvijas Vācijas kopuzņ.</t>
  </si>
  <si>
    <t>IMPAKT, Rīgas pilsētas SIA</t>
  </si>
  <si>
    <t>ROSME, SIA</t>
  </si>
  <si>
    <t>Rietumu elektriskie tīkli, SIA</t>
  </si>
  <si>
    <t>W.e.s. 1, SIA</t>
  </si>
  <si>
    <t>W.e.s. 2. SIA</t>
  </si>
  <si>
    <t>W.e.s. 3. SIA</t>
  </si>
  <si>
    <t>W.e.s.  5, SIA</t>
  </si>
  <si>
    <t>W.e.s.  6, SIA</t>
  </si>
  <si>
    <t>W.e.s.  7, SIA</t>
  </si>
  <si>
    <t>W.e.s.  8, SIA</t>
  </si>
  <si>
    <t>W.e.s.  9, SIA</t>
  </si>
  <si>
    <t>W.e.s. 10, SIA</t>
  </si>
  <si>
    <t>W.e.s. 11, SIA</t>
  </si>
  <si>
    <t>W.e.s. 12, SIA</t>
  </si>
  <si>
    <t>W.e.s. 13, SIA</t>
  </si>
  <si>
    <t>CELMIŅI-1, Ogres rajona Lēdmanes pagasta ZS, Rikavas HES</t>
  </si>
  <si>
    <t>CONATUS BIOenergy, SIA</t>
  </si>
  <si>
    <t>Limbažu novads, Katvaru pagasts, "Jaundzelves"</t>
  </si>
  <si>
    <t>JAUNDZELVES, ZS</t>
  </si>
  <si>
    <t>REMARS-RĪGA, AS</t>
  </si>
  <si>
    <t>AG 21, SIA Stašķeviču dz. HES</t>
  </si>
  <si>
    <t>GA 21, SIA Bikstupes HES</t>
  </si>
  <si>
    <t>GA 21, SIA Zāģeru dz.HES</t>
  </si>
  <si>
    <t>HS Bēne, SIA</t>
  </si>
  <si>
    <t>Ilpeks, SIA</t>
  </si>
  <si>
    <t>Slugas, ZS</t>
  </si>
  <si>
    <t>West Energo, SIA Upmaļu HES</t>
  </si>
  <si>
    <t>West Energo, SIA Šederes HES</t>
  </si>
  <si>
    <t>West Energo, SIA Ilūkstes HES</t>
  </si>
  <si>
    <t>Latvenergo, AS TEC-1</t>
  </si>
  <si>
    <t>Latvenergo, AS TEC-2</t>
  </si>
  <si>
    <t>Ražotājs</t>
  </si>
  <si>
    <t>Kopā:</t>
  </si>
  <si>
    <t>Biogāzes stacijas kopā:</t>
  </si>
  <si>
    <t>Biomasas stacijas kopā:</t>
  </si>
  <si>
    <t>Hidroelektrostacijas kopā:</t>
  </si>
  <si>
    <t>Vēja elektrostacijas kopā:</t>
  </si>
  <si>
    <t>Pavisam kopā:</t>
  </si>
  <si>
    <t>Biznesa centrs "TOMO", SIA</t>
  </si>
  <si>
    <t>Energy &amp; Communication, SIA</t>
  </si>
  <si>
    <t>Ozolnieku KSDU, SIA</t>
  </si>
  <si>
    <t>ROJAS SILTUMS, SIA</t>
  </si>
  <si>
    <t>RTU ENERĢIJA, SIA</t>
  </si>
  <si>
    <t>ZAĻĀ DĀRZNIECĪBA, SIA</t>
  </si>
  <si>
    <t>Jelgavas novads, Zaļenieku pagasts, "Mežacīruļi"</t>
  </si>
  <si>
    <t>Latvi Dan Agro, SIA</t>
  </si>
  <si>
    <t>"Ošlejas", Jaunbērzes pagasts, Dobeles novads</t>
  </si>
  <si>
    <t>Tehnikas iela 15, Auce, Auces novads</t>
  </si>
  <si>
    <t>Gaismas iela 4, Vecpiebalga, Vecpiebalgas pagsts, Vecpiebalgas novads</t>
  </si>
  <si>
    <t>"Jaunolaines katlu māja", Jaunolaine, Jaunolaines pagasts, Jaunolaines novads</t>
  </si>
  <si>
    <t>HOP Z, SIA</t>
  </si>
  <si>
    <t>"Latvāņi", Bērzaunes pagasts, Madonas novads</t>
  </si>
  <si>
    <t>"Gaismas", Aizkraukles pagasts, Aizkraukles novads</t>
  </si>
  <si>
    <t>Enertec Krustpils, SIA</t>
  </si>
  <si>
    <t>Auces BES, SIA</t>
  </si>
  <si>
    <t>Pelikana, SIA</t>
  </si>
  <si>
    <t>Bioenerģija VT</t>
  </si>
  <si>
    <t>Turbo Enerģija, SIA</t>
  </si>
  <si>
    <t>Adeptus Renewable Energy, SIA</t>
  </si>
  <si>
    <t>LAUNAS, SIA</t>
  </si>
  <si>
    <t>Taurenes koģenerācijas stacija, SIA</t>
  </si>
  <si>
    <t>Egg Energy, SIA</t>
  </si>
  <si>
    <t>Vegi eco, SIA</t>
  </si>
  <si>
    <t>"Koģenerācijas stacija", Taurene, Taurenes pagasts, Vecpiebalgas novads</t>
  </si>
  <si>
    <t>Kokzāģētava, Valkas pagasts, Valkas novads</t>
  </si>
  <si>
    <t>Atbrīvošanas aleja 169A, Rēzekne</t>
  </si>
  <si>
    <t>Valka, Tālavas iela 70B</t>
  </si>
  <si>
    <t>SEN reģistra Nr.</t>
  </si>
  <si>
    <t>GRAANUL INVEST ENERGY, SIA</t>
  </si>
  <si>
    <t>DJF, SIA</t>
  </si>
  <si>
    <t>Tukums, Tulpju iela 2A</t>
  </si>
  <si>
    <t xml:space="preserve">Energy Resources CHP RSEZ SIA (ex. Atmosclear CHP) </t>
  </si>
  <si>
    <t>Agro Cemeri, SIA</t>
  </si>
  <si>
    <t>Technological Solutions, SIA</t>
  </si>
  <si>
    <t>Vides enerģija, SIA</t>
  </si>
  <si>
    <t>"Veckroģeļi", Cieceres pagasts, Brocēnu novads</t>
  </si>
  <si>
    <t>"Katlu māja", Degoles pagasts, Tukuma novads</t>
  </si>
  <si>
    <t>”Ūdri”, “Namiķi”, Medzes pagasts, Grobiņas novads</t>
  </si>
  <si>
    <t>Golden Eagle, SIA, Degole</t>
  </si>
  <si>
    <t>„Džūkstes katlu māja”, Džūkstes pagasts, Tukuma novads</t>
  </si>
  <si>
    <t>Golden Eagle, SIA, Džūkste</t>
  </si>
  <si>
    <t>„Skaidas”, Slampes pagasts, Tukuma novads</t>
  </si>
  <si>
    <t>„Centra katlu māja”, Tumes pagasts, Tukuma novads</t>
  </si>
  <si>
    <t>Golden Eagle, SIA, Slampe</t>
  </si>
  <si>
    <t>Golden Eagle, SIA, Tume</t>
  </si>
  <si>
    <t>Energolux, SIA</t>
  </si>
  <si>
    <t>Eko NRG, SIA</t>
  </si>
  <si>
    <t>Dobeles Eko, SIA</t>
  </si>
  <si>
    <t>„Kurbadi”, Bērzes pagasts, Dobeles novads</t>
  </si>
  <si>
    <t>„Avoti Elektro”, Lizuma pagasts, Gulbenes novads</t>
  </si>
  <si>
    <t>Mehanizācijas iela 4, Liepupe, Liepupes pagasts, Salacgrīvas novads</t>
  </si>
  <si>
    <t>Energia verde, SIA</t>
  </si>
  <si>
    <t>LATSAULE, SIA (Aizupes iela 1A)</t>
  </si>
  <si>
    <t>LATSAULE, SIA (Madonas iela 6D)</t>
  </si>
  <si>
    <t>RĪGAS SILTUMS, AS (Siltuma iela 6)</t>
  </si>
  <si>
    <t>TUKUMS DH, SIA (Tuplju iela 2A)</t>
  </si>
  <si>
    <t>TUKUMS DH, SIA (Tulpju iela 2)</t>
  </si>
  <si>
    <t>BALTENEKO, SIA, Kadaga</t>
  </si>
  <si>
    <t>B-Energo, SIA (18.novembra iela)</t>
  </si>
  <si>
    <t>Biosil, SIA (18.novembra iela)</t>
  </si>
  <si>
    <t>Dienvidlatgales īpašumi, SIA (18.novembra iela)</t>
  </si>
  <si>
    <t>RB Vidzeme, SIA (18.novembra iela)</t>
  </si>
  <si>
    <t>Biosil, SIA (Silikātu iela)</t>
  </si>
  <si>
    <t>B-energo, SIA (Silikātu iela)</t>
  </si>
  <si>
    <t>Dienvidlatgales īpašumi, SIA (Silikātu iela)</t>
  </si>
  <si>
    <t>RB Vidzeme, SIA (Silikātu iela)</t>
  </si>
  <si>
    <t>Daugavpils siltumtīkli, PAS, Cietoksnis</t>
  </si>
  <si>
    <t>Daugavpils siltumtīkli, PAS, Čerepova</t>
  </si>
  <si>
    <t>Daugavpils siltumtīkli, PAS, Ruģeļi</t>
  </si>
  <si>
    <t>Daugavpils siltumtīkli, PAS, Stropi</t>
  </si>
  <si>
    <t>Dobeles enerģija, SIA (Dzirnavu iela)</t>
  </si>
  <si>
    <t>ENNA, SIA (Cukura iela)</t>
  </si>
  <si>
    <t>ENNA, SIA (Slimnīcas iela)</t>
  </si>
  <si>
    <t>GROBIŅAS NAMSERVISS, SIA (Celtnieku iela)</t>
  </si>
  <si>
    <t>GROBIŅAS NAMSERVISS, SIA (M.Namiķa iela)</t>
  </si>
  <si>
    <t>Kokneses komunālie pakalpojumi, SIA (Parka iela 27)</t>
  </si>
  <si>
    <t>LIELVĀRDES REMTE, SIA (Avotu iela)</t>
  </si>
  <si>
    <t>LIELVĀRDES REMTE, SIA (E.Kauliņa aleja)</t>
  </si>
  <si>
    <t>LIEPĀJAS ROKĀDE 2, SIA, Kapsēde</t>
  </si>
  <si>
    <t>LIEPĀJAS ROKĀDE 2, SIA, Robežnieki</t>
  </si>
  <si>
    <t>OGRES BIOENERĢIJA, SIA (Akmeņu iela)</t>
  </si>
  <si>
    <t>OGRES BIOENERĢIJA, SIA (Brīvības iela)</t>
  </si>
  <si>
    <t>Residence Energy, AS, Saurieši</t>
  </si>
  <si>
    <t>Residence Energy, AS, Ulbroka</t>
  </si>
  <si>
    <t>Residence Energy, AS, Upeslejas</t>
  </si>
  <si>
    <t>RĒZEKNES SILTUMTĪKLI, SIA (Atbrīvošanas aleja)</t>
  </si>
  <si>
    <t>RĒZEKNES SILTUMTĪKLI, SIA (M.Rancāna iela)</t>
  </si>
  <si>
    <t>RĪGAS SILTUMS, AS (Keramikas iela)</t>
  </si>
  <si>
    <t>VANGAŽU SILDSPĒKS, SIA (Smilšu iela 6)</t>
  </si>
  <si>
    <t>„Strengu skujas”, Salaspils pagasts, Salaspils novads</t>
  </si>
  <si>
    <t>Rīga, Siltuma iela 6</t>
  </si>
  <si>
    <t>2018.gads</t>
  </si>
  <si>
    <t>NBT5 Energy, SIA, Oši-1 (ex. Ošmaļi Energy, SIA)</t>
  </si>
  <si>
    <t>NBT5 Energy, SIA, Oši-2 (ex. Ošmaļi Energy, SIA)</t>
  </si>
  <si>
    <t>NBT5 Energy, SIA, Ošlejas 1 (ex. Ošmaļi Energy, SIA)</t>
  </si>
  <si>
    <t>NBT5 Energy, SIA, Ošlejas 2 (ex. Ošmaļi Energy, SIA)</t>
  </si>
  <si>
    <t>NBT5 Energy, SIA (ex. ARSENAL ENERGY, SIA)</t>
  </si>
  <si>
    <t>Ziedi JP, AS (ex. BIO ZIEDI, SIA)</t>
  </si>
  <si>
    <t>AGROFIRMA TĒRVETE, SIA (Alusdarītava)</t>
  </si>
  <si>
    <t>AGROFIRMA TĒRVETE, SIA (Jātnieki)</t>
  </si>
  <si>
    <t>Iepirkuma summa bez PVN, EUR</t>
  </si>
  <si>
    <t>Atbalsts virs tirgus cenas, EUR</t>
  </si>
  <si>
    <t>Rūjiena, Pilskalna iela 8, uz Rūjas upes</t>
  </si>
  <si>
    <t>CSA poligons "Getliņi", Kaudzīšu iela 57, Rumbula, Stopiņu novads</t>
  </si>
  <si>
    <t>"Lenkas", Vērgales pagasts, Pāvilostas novads</t>
  </si>
  <si>
    <t>"Lenkas", Vērgales pagasts, Pāvilostas</t>
  </si>
  <si>
    <t>"Jaunlīvi", "Ekolīvi", Nīcas pagasts, Nīcas novads</t>
  </si>
  <si>
    <t>"Enerģija", Mežvidu pagasts, Kārsavas novads</t>
  </si>
  <si>
    <t>“Lidlauks Viens”, Krustpils pagasts, Krustpils novads</t>
  </si>
  <si>
    <t>“Lidlauks Trīs”, Krustpils pagasts, Krustpils novads</t>
  </si>
  <si>
    <t>“Lidlauks Divi”, Krustpils pagasts, Krustpils novads</t>
  </si>
  <si>
    <t>Mārupes novads, Jaunmārupes ciems, Mazcenu aleja 41-3</t>
  </si>
  <si>
    <t>Jelgavas novads, Lielplatones pagasts, "Līgo Jumis"</t>
  </si>
  <si>
    <t>Tukuma novads, Lestenes pagasts, "Agro Lestene"</t>
  </si>
  <si>
    <t>Saldus novads, Saldus pagasts, "Jaunstraumēni"</t>
  </si>
  <si>
    <t>Cesvaines novads, Cesvaines pagasts, "Bioslovašēni"</t>
  </si>
  <si>
    <t>"A/S Balticovo", "Koģenerācijas rūpnīca", Iecavas novads</t>
  </si>
  <si>
    <t>Rūpniecības iela 12, Aizkraukle</t>
  </si>
  <si>
    <t>Preiļi, Kārsavas iela 1B</t>
  </si>
  <si>
    <t>FORTUM LATVIA, SIA</t>
  </si>
  <si>
    <t>Fortum Latvia, SIA</t>
  </si>
  <si>
    <t>Divjumi, SIA</t>
  </si>
  <si>
    <t>INTERNATIONAL INVESTMENTS, AS</t>
  </si>
  <si>
    <t>Berķenes HES, SIA (ex. ZS LĪDUMI), Berķenes 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</si>
</sst>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1" applyBorder="1" applyAlignment="1">
      <alignment horizontal="left" vertical="center"/>
    </xf>
    <xf numFmtId="4" fontId="3" fillId="2" borderId="14" xfId="1" applyNumberFormat="1" applyFill="1" applyBorder="1" applyAlignment="1">
      <alignment horizontal="center" vertical="center"/>
    </xf>
    <xf numFmtId="164" fontId="3" fillId="2" borderId="14" xfId="1" applyNumberFormat="1" applyFill="1" applyBorder="1" applyAlignment="1">
      <alignment horizontal="center" vertical="center"/>
    </xf>
    <xf numFmtId="4" fontId="3" fillId="2" borderId="15" xfId="1" applyNumberFormat="1" applyFill="1" applyBorder="1" applyAlignment="1">
      <alignment horizontal="center" vertical="center"/>
    </xf>
    <xf numFmtId="4" fontId="3" fillId="2" borderId="12" xfId="1" applyNumberForma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4" fontId="3" fillId="2" borderId="18" xfId="1" applyNumberFormat="1" applyFill="1" applyBorder="1" applyAlignment="1">
      <alignment horizontal="center" vertical="center"/>
    </xf>
    <xf numFmtId="164" fontId="3" fillId="2" borderId="18" xfId="1" applyNumberFormat="1" applyFill="1" applyBorder="1" applyAlignment="1">
      <alignment horizontal="center" vertical="center"/>
    </xf>
    <xf numFmtId="4" fontId="3" fillId="2" borderId="19" xfId="1" applyNumberFormat="1" applyFill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" fontId="3" fillId="2" borderId="20" xfId="1" applyNumberFormat="1" applyFill="1" applyBorder="1" applyAlignment="1">
      <alignment horizontal="center" vertical="center"/>
    </xf>
    <xf numFmtId="164" fontId="3" fillId="2" borderId="20" xfId="1" applyNumberFormat="1" applyFill="1" applyBorder="1" applyAlignment="1">
      <alignment horizontal="center" vertical="center"/>
    </xf>
    <xf numFmtId="4" fontId="3" fillId="2" borderId="21" xfId="1" applyNumberForma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4" fontId="3" fillId="2" borderId="27" xfId="1" applyNumberFormat="1" applyFill="1" applyBorder="1" applyAlignment="1">
      <alignment horizontal="center" vertical="center"/>
    </xf>
    <xf numFmtId="164" fontId="3" fillId="2" borderId="27" xfId="1" applyNumberFormat="1" applyFill="1" applyBorder="1" applyAlignment="1">
      <alignment horizontal="center" vertical="center"/>
    </xf>
    <xf numFmtId="4" fontId="3" fillId="2" borderId="28" xfId="1" applyNumberForma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3" fillId="2" borderId="24" xfId="1" applyNumberFormat="1" applyFill="1" applyBorder="1" applyAlignment="1">
      <alignment horizontal="center" vertical="center"/>
    </xf>
    <xf numFmtId="164" fontId="3" fillId="2" borderId="24" xfId="1" applyNumberFormat="1" applyFill="1" applyBorder="1" applyAlignment="1">
      <alignment horizontal="center" vertical="center"/>
    </xf>
    <xf numFmtId="4" fontId="3" fillId="2" borderId="10" xfId="1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3" fillId="0" borderId="32" xfId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" fillId="0" borderId="34" xfId="1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0" fontId="3" fillId="0" borderId="32" xfId="1" applyBorder="1" applyAlignment="1">
      <alignment horizontal="left" vertical="center"/>
    </xf>
    <xf numFmtId="0" fontId="3" fillId="0" borderId="34" xfId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3" fontId="3" fillId="2" borderId="39" xfId="1" applyNumberFormat="1" applyFill="1" applyBorder="1" applyAlignment="1">
      <alignment horizontal="center" vertical="center"/>
    </xf>
    <xf numFmtId="3" fontId="3" fillId="2" borderId="40" xfId="1" applyNumberFormat="1" applyFill="1" applyBorder="1" applyAlignment="1">
      <alignment horizontal="center" vertical="center"/>
    </xf>
    <xf numFmtId="3" fontId="3" fillId="2" borderId="41" xfId="1" applyNumberFormat="1" applyFill="1" applyBorder="1" applyAlignment="1">
      <alignment horizontal="center" vertical="center"/>
    </xf>
    <xf numFmtId="3" fontId="3" fillId="2" borderId="42" xfId="1" applyNumberFormat="1" applyFill="1" applyBorder="1" applyAlignment="1">
      <alignment horizontal="center" vertical="center"/>
    </xf>
    <xf numFmtId="0" fontId="0" fillId="0" borderId="16" xfId="0" applyFont="1" applyBorder="1"/>
    <xf numFmtId="0" fontId="0" fillId="0" borderId="7" xfId="0" applyFont="1" applyBorder="1"/>
    <xf numFmtId="14" fontId="5" fillId="0" borderId="16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>
      <alignment horizontal="center"/>
    </xf>
    <xf numFmtId="14" fontId="5" fillId="0" borderId="7" xfId="0" applyNumberFormat="1" applyFont="1" applyFill="1" applyBorder="1" applyAlignment="1">
      <alignment horizontal="center" vertical="center"/>
    </xf>
    <xf numFmtId="0" fontId="0" fillId="0" borderId="12" xfId="0" applyFont="1" applyBorder="1"/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4" fontId="0" fillId="0" borderId="16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/>
    </xf>
    <xf numFmtId="14" fontId="5" fillId="0" borderId="12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3" fontId="3" fillId="2" borderId="44" xfId="1" applyNumberForma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3" fillId="0" borderId="0" xfId="1"/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2" borderId="41" xfId="1" applyNumberFormat="1" applyFont="1" applyFill="1" applyBorder="1" applyAlignment="1">
      <alignment horizontal="center" vertical="center"/>
    </xf>
    <xf numFmtId="3" fontId="3" fillId="0" borderId="41" xfId="1" applyNumberFormat="1" applyFill="1" applyBorder="1" applyAlignment="1">
      <alignment horizontal="center" vertical="center"/>
    </xf>
    <xf numFmtId="4" fontId="3" fillId="0" borderId="18" xfId="1" applyNumberFormat="1" applyFill="1" applyBorder="1" applyAlignment="1">
      <alignment horizontal="center" vertical="center"/>
    </xf>
    <xf numFmtId="164" fontId="3" fillId="0" borderId="18" xfId="1" applyNumberFormat="1" applyFill="1" applyBorder="1" applyAlignment="1">
      <alignment horizontal="center" vertical="center"/>
    </xf>
    <xf numFmtId="4" fontId="3" fillId="0" borderId="19" xfId="1" applyNumberForma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3" fontId="1" fillId="2" borderId="44" xfId="1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2" borderId="29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164" fontId="1" fillId="2" borderId="18" xfId="1" applyNumberFormat="1" applyFont="1" applyFill="1" applyBorder="1" applyAlignment="1">
      <alignment horizontal="center" vertical="center"/>
    </xf>
    <xf numFmtId="4" fontId="0" fillId="0" borderId="0" xfId="0" applyNumberFormat="1"/>
    <xf numFmtId="3" fontId="1" fillId="2" borderId="21" xfId="1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4" fontId="0" fillId="0" borderId="18" xfId="0" applyNumberFormat="1" applyFill="1" applyBorder="1" applyAlignment="1">
      <alignment horizontal="center" vertical="center"/>
    </xf>
    <xf numFmtId="4" fontId="0" fillId="0" borderId="19" xfId="0" applyNumberFormat="1" applyFill="1" applyBorder="1" applyAlignment="1">
      <alignment horizontal="center" vertical="center"/>
    </xf>
    <xf numFmtId="0" fontId="3" fillId="0" borderId="34" xfId="1" applyFill="1" applyBorder="1" applyAlignment="1">
      <alignment horizontal="left" vertical="center"/>
    </xf>
    <xf numFmtId="0" fontId="3" fillId="0" borderId="34" xfId="1" applyFill="1" applyBorder="1" applyAlignment="1">
      <alignment horizontal="center" vertical="center"/>
    </xf>
    <xf numFmtId="0" fontId="0" fillId="0" borderId="0" xfId="0" applyFill="1"/>
    <xf numFmtId="0" fontId="0" fillId="0" borderId="16" xfId="0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3" fillId="0" borderId="0" xfId="1" applyFill="1" applyBorder="1" applyAlignment="1">
      <alignment horizontal="left" vertical="center"/>
    </xf>
    <xf numFmtId="2" fontId="0" fillId="0" borderId="0" xfId="0" applyNumberFormat="1" applyFont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</cellXfs>
  <cellStyles count="4">
    <cellStyle name="Normal" xfId="0" builtinId="0"/>
    <cellStyle name="Normal 12 3 2" xfId="2" xr:uid="{00000000-0005-0000-0000-000001000000}"/>
    <cellStyle name="Normal 12 3 2 4" xfId="3" xr:uid="{00000000-0005-0000-0000-000002000000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9"/>
  <sheetViews>
    <sheetView tabSelected="1" zoomScale="85" zoomScaleNormal="85" workbookViewId="0">
      <pane xSplit="2" ySplit="3" topLeftCell="G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10.42578125" style="1" customWidth="1"/>
    <col min="2" max="2" width="40.42578125" style="2" customWidth="1"/>
    <col min="3" max="3" width="10" style="2" customWidth="1"/>
    <col min="4" max="4" width="12" style="65" customWidth="1"/>
    <col min="5" max="5" width="10" style="65" customWidth="1"/>
    <col min="6" max="6" width="15.7109375" style="65" customWidth="1"/>
    <col min="7" max="7" width="15.5703125" style="65" customWidth="1"/>
    <col min="8" max="8" width="56.42578125" style="66" customWidth="1"/>
    <col min="9" max="9" width="15.140625" style="1" customWidth="1"/>
    <col min="10" max="10" width="17.85546875" style="1" bestFit="1" customWidth="1"/>
    <col min="11" max="11" width="11.28515625" style="1" bestFit="1" customWidth="1"/>
    <col min="12" max="12" width="20.28515625" style="1" bestFit="1" customWidth="1"/>
    <col min="13" max="48" width="15" customWidth="1"/>
  </cols>
  <sheetData>
    <row r="1" spans="1:48" ht="15.75" thickBot="1" x14ac:dyDescent="0.3">
      <c r="K1" s="126"/>
    </row>
    <row r="2" spans="1:48" s="3" customFormat="1" ht="15.75" customHeight="1" thickBot="1" x14ac:dyDescent="0.3">
      <c r="A2" s="152"/>
      <c r="B2" s="154" t="s">
        <v>603</v>
      </c>
      <c r="C2" s="157" t="s">
        <v>639</v>
      </c>
      <c r="D2" s="157" t="s">
        <v>262</v>
      </c>
      <c r="E2" s="157" t="s">
        <v>265</v>
      </c>
      <c r="F2" s="157" t="s">
        <v>266</v>
      </c>
      <c r="G2" s="157" t="s">
        <v>267</v>
      </c>
      <c r="H2" s="157" t="s">
        <v>268</v>
      </c>
      <c r="I2" s="156" t="s">
        <v>703</v>
      </c>
      <c r="J2" s="156"/>
      <c r="K2" s="156"/>
      <c r="L2" s="156"/>
      <c r="M2" s="149" t="s">
        <v>0</v>
      </c>
      <c r="N2" s="150"/>
      <c r="O2" s="151"/>
      <c r="P2" s="149" t="s">
        <v>1</v>
      </c>
      <c r="Q2" s="150"/>
      <c r="R2" s="151"/>
      <c r="S2" s="149" t="s">
        <v>2</v>
      </c>
      <c r="T2" s="150"/>
      <c r="U2" s="151"/>
      <c r="V2" s="149" t="s">
        <v>3</v>
      </c>
      <c r="W2" s="150"/>
      <c r="X2" s="151"/>
      <c r="Y2" s="149" t="s">
        <v>4</v>
      </c>
      <c r="Z2" s="150"/>
      <c r="AA2" s="151"/>
      <c r="AB2" s="149" t="s">
        <v>5</v>
      </c>
      <c r="AC2" s="150"/>
      <c r="AD2" s="151"/>
      <c r="AE2" s="146" t="s">
        <v>6</v>
      </c>
      <c r="AF2" s="147"/>
      <c r="AG2" s="148"/>
      <c r="AH2" s="146" t="s">
        <v>7</v>
      </c>
      <c r="AI2" s="147"/>
      <c r="AJ2" s="148"/>
      <c r="AK2" s="146" t="s">
        <v>8</v>
      </c>
      <c r="AL2" s="147"/>
      <c r="AM2" s="148"/>
      <c r="AN2" s="146" t="s">
        <v>9</v>
      </c>
      <c r="AO2" s="147"/>
      <c r="AP2" s="148"/>
      <c r="AQ2" s="146" t="s">
        <v>10</v>
      </c>
      <c r="AR2" s="147"/>
      <c r="AS2" s="148"/>
      <c r="AT2" s="146" t="s">
        <v>11</v>
      </c>
      <c r="AU2" s="147"/>
      <c r="AV2" s="148"/>
    </row>
    <row r="3" spans="1:48" s="1" customFormat="1" ht="45.75" thickBot="1" x14ac:dyDescent="0.3">
      <c r="A3" s="153"/>
      <c r="B3" s="155"/>
      <c r="C3" s="158"/>
      <c r="D3" s="158"/>
      <c r="E3" s="158"/>
      <c r="F3" s="158"/>
      <c r="G3" s="158"/>
      <c r="H3" s="158"/>
      <c r="I3" s="97" t="s">
        <v>523</v>
      </c>
      <c r="J3" s="95" t="s">
        <v>712</v>
      </c>
      <c r="K3" s="4" t="s">
        <v>13</v>
      </c>
      <c r="L3" s="5" t="s">
        <v>713</v>
      </c>
      <c r="M3" s="94" t="s">
        <v>523</v>
      </c>
      <c r="N3" s="96" t="s">
        <v>712</v>
      </c>
      <c r="O3" s="93" t="s">
        <v>713</v>
      </c>
      <c r="P3" s="94" t="s">
        <v>523</v>
      </c>
      <c r="Q3" s="96" t="s">
        <v>712</v>
      </c>
      <c r="R3" s="93" t="s">
        <v>713</v>
      </c>
      <c r="S3" s="94" t="s">
        <v>523</v>
      </c>
      <c r="T3" s="96" t="s">
        <v>712</v>
      </c>
      <c r="U3" s="93" t="s">
        <v>713</v>
      </c>
      <c r="V3" s="94" t="s">
        <v>523</v>
      </c>
      <c r="W3" s="96" t="s">
        <v>712</v>
      </c>
      <c r="X3" s="93" t="s">
        <v>713</v>
      </c>
      <c r="Y3" s="94" t="s">
        <v>523</v>
      </c>
      <c r="Z3" s="96" t="s">
        <v>712</v>
      </c>
      <c r="AA3" s="93" t="s">
        <v>713</v>
      </c>
      <c r="AB3" s="94" t="s">
        <v>523</v>
      </c>
      <c r="AC3" s="96" t="s">
        <v>712</v>
      </c>
      <c r="AD3" s="93" t="s">
        <v>713</v>
      </c>
      <c r="AE3" s="94" t="s">
        <v>523</v>
      </c>
      <c r="AF3" s="96" t="s">
        <v>712</v>
      </c>
      <c r="AG3" s="93" t="s">
        <v>713</v>
      </c>
      <c r="AH3" s="94" t="s">
        <v>523</v>
      </c>
      <c r="AI3" s="96" t="s">
        <v>712</v>
      </c>
      <c r="AJ3" s="93" t="s">
        <v>713</v>
      </c>
      <c r="AK3" s="94" t="s">
        <v>523</v>
      </c>
      <c r="AL3" s="96" t="s">
        <v>712</v>
      </c>
      <c r="AM3" s="93" t="s">
        <v>713</v>
      </c>
      <c r="AN3" s="94" t="s">
        <v>523</v>
      </c>
      <c r="AO3" s="96" t="s">
        <v>712</v>
      </c>
      <c r="AP3" s="93" t="s">
        <v>713</v>
      </c>
      <c r="AQ3" s="94" t="s">
        <v>523</v>
      </c>
      <c r="AR3" s="96" t="s">
        <v>712</v>
      </c>
      <c r="AS3" s="93" t="s">
        <v>713</v>
      </c>
      <c r="AT3" s="94" t="s">
        <v>523</v>
      </c>
      <c r="AU3" s="96" t="s">
        <v>712</v>
      </c>
      <c r="AV3" s="93" t="s">
        <v>713</v>
      </c>
    </row>
    <row r="4" spans="1:48" x14ac:dyDescent="0.25">
      <c r="A4" s="38">
        <v>1</v>
      </c>
      <c r="B4" s="39" t="s">
        <v>231</v>
      </c>
      <c r="C4" s="82">
        <v>378</v>
      </c>
      <c r="D4" s="77">
        <v>0.6</v>
      </c>
      <c r="E4" s="77" t="s">
        <v>269</v>
      </c>
      <c r="F4" s="81">
        <v>41891</v>
      </c>
      <c r="G4" s="81">
        <v>41891</v>
      </c>
      <c r="H4" s="76" t="s">
        <v>538</v>
      </c>
      <c r="I4" s="67">
        <f>M4+P4+S4+V4+Y4+AB4+AE4+AH4+AK4+AN4+AQ4+AT4</f>
        <v>2166266.0600000005</v>
      </c>
      <c r="J4" s="40">
        <f>N4+Q4+T4+W4+Z4+AC4+AF4+AI4+AL4+AO4+AR4+AU4</f>
        <v>259483.39769179997</v>
      </c>
      <c r="K4" s="41">
        <f>J4/I4</f>
        <v>0.11978371562161663</v>
      </c>
      <c r="L4" s="42">
        <f>O4+R4+U4+X4+AA4+AD4+AG4+AJ4+AM4+AP4+AS4+AV4</f>
        <v>154781.14016699998</v>
      </c>
      <c r="M4" s="43">
        <v>274641.15000000002</v>
      </c>
      <c r="N4" s="44">
        <v>30248.976260999978</v>
      </c>
      <c r="O4" s="45">
        <v>19544.654591700011</v>
      </c>
      <c r="P4" s="43">
        <v>346814.23000000051</v>
      </c>
      <c r="Q4" s="44">
        <v>38198.119292199917</v>
      </c>
      <c r="R4" s="45">
        <v>23042.413874600003</v>
      </c>
      <c r="S4" s="43">
        <v>356248.10999999993</v>
      </c>
      <c r="T4" s="44">
        <v>39237.166835400043</v>
      </c>
      <c r="U4" s="45">
        <v>22593.055628399998</v>
      </c>
      <c r="V4" s="43">
        <v>165922.21000000005</v>
      </c>
      <c r="W4" s="44">
        <v>18274.672209400014</v>
      </c>
      <c r="X4" s="45">
        <v>11599.798183999981</v>
      </c>
      <c r="Y4" s="43">
        <v>90716.340000000011</v>
      </c>
      <c r="Z4" s="44">
        <v>9991.4976876000073</v>
      </c>
      <c r="AA4" s="45">
        <v>6620.6602739000018</v>
      </c>
      <c r="AB4" s="43">
        <v>7140.76</v>
      </c>
      <c r="AC4" s="44">
        <v>786.48330640000006</v>
      </c>
      <c r="AD4" s="45">
        <v>454.28617230000003</v>
      </c>
      <c r="AE4" s="43">
        <v>0</v>
      </c>
      <c r="AF4" s="44">
        <v>0</v>
      </c>
      <c r="AG4" s="45">
        <v>0</v>
      </c>
      <c r="AH4" s="43">
        <v>78982.889999999941</v>
      </c>
      <c r="AI4" s="44">
        <v>10483.398989700001</v>
      </c>
      <c r="AJ4" s="45">
        <v>5758.0445168999959</v>
      </c>
      <c r="AK4" s="43">
        <v>149927.74000000008</v>
      </c>
      <c r="AL4" s="44">
        <v>19899.908930199996</v>
      </c>
      <c r="AM4" s="45">
        <v>10906.171219800008</v>
      </c>
      <c r="AN4" s="143">
        <v>153002.52999999985</v>
      </c>
      <c r="AO4" s="14">
        <v>20308.025806899994</v>
      </c>
      <c r="AP4" s="45">
        <v>11983.140054700008</v>
      </c>
      <c r="AQ4" s="143">
        <v>262714.63000000012</v>
      </c>
      <c r="AR4" s="14">
        <v>34870.112839899964</v>
      </c>
      <c r="AS4" s="45">
        <v>20189.546032199978</v>
      </c>
      <c r="AT4" s="143">
        <v>280155.47000000038</v>
      </c>
      <c r="AU4" s="14">
        <v>37185.035533100025</v>
      </c>
      <c r="AV4" s="45">
        <v>22089.36961849999</v>
      </c>
    </row>
    <row r="5" spans="1:48" x14ac:dyDescent="0.25">
      <c r="A5" s="16">
        <v>2</v>
      </c>
      <c r="B5" s="17" t="s">
        <v>669</v>
      </c>
      <c r="C5" s="127">
        <v>57</v>
      </c>
      <c r="D5" s="78">
        <v>0.315</v>
      </c>
      <c r="E5" s="78" t="s">
        <v>269</v>
      </c>
      <c r="F5" s="73">
        <v>40885</v>
      </c>
      <c r="G5" s="73">
        <v>40885</v>
      </c>
      <c r="H5" s="71" t="s">
        <v>270</v>
      </c>
      <c r="I5" s="69">
        <f t="shared" ref="I5:I25" si="0">M5+P5+S5+V5+Y5+AB5+AE5+AH5+AK5+AN5+AQ5+AT5</f>
        <v>1078057.2876000004</v>
      </c>
      <c r="J5" s="18">
        <f t="shared" ref="J5:J23" si="1">N5+Q5+T5+W5+Z5+AC5+AF5+AI5+AL5+AO5+AR5+AU5</f>
        <v>132746.06963038802</v>
      </c>
      <c r="K5" s="19">
        <f t="shared" ref="K5:K52" si="2">J5/I5</f>
        <v>0.12313452277282112</v>
      </c>
      <c r="L5" s="11">
        <f t="shared" ref="L5:L37" si="3">O5+R5+U5+X5+AA5+AD5+AG5+AJ5+AM5+AP5+AS5+AV5</f>
        <v>82515.971259030004</v>
      </c>
      <c r="M5" s="21">
        <v>209471.1948000002</v>
      </c>
      <c r="N5" s="22">
        <v>24026.346043560006</v>
      </c>
      <c r="O5" s="23">
        <v>16039.977145295999</v>
      </c>
      <c r="P5" s="21">
        <v>182781.26040000023</v>
      </c>
      <c r="Q5" s="22">
        <v>20965.010567880014</v>
      </c>
      <c r="R5" s="23">
        <v>12999.121955832006</v>
      </c>
      <c r="S5" s="21">
        <v>216841.12679999985</v>
      </c>
      <c r="T5" s="22">
        <v>24871.677243960014</v>
      </c>
      <c r="U5" s="23">
        <v>14888.040304044007</v>
      </c>
      <c r="V5" s="21">
        <v>82525.17</v>
      </c>
      <c r="W5" s="22">
        <v>9465.6369990000039</v>
      </c>
      <c r="X5" s="23">
        <v>6085.3577599800001</v>
      </c>
      <c r="Y5" s="21">
        <v>0</v>
      </c>
      <c r="Z5" s="22">
        <v>0</v>
      </c>
      <c r="AA5" s="23">
        <v>0</v>
      </c>
      <c r="AB5" s="21">
        <v>0</v>
      </c>
      <c r="AC5" s="22">
        <v>0</v>
      </c>
      <c r="AD5" s="23">
        <v>0</v>
      </c>
      <c r="AE5" s="21">
        <v>0</v>
      </c>
      <c r="AF5" s="22">
        <v>0</v>
      </c>
      <c r="AG5" s="23">
        <v>0</v>
      </c>
      <c r="AH5" s="21">
        <v>0</v>
      </c>
      <c r="AI5" s="22">
        <v>0</v>
      </c>
      <c r="AJ5" s="23">
        <v>0</v>
      </c>
      <c r="AK5" s="21">
        <v>0</v>
      </c>
      <c r="AL5" s="22">
        <v>0</v>
      </c>
      <c r="AM5" s="23">
        <v>0</v>
      </c>
      <c r="AN5" s="143">
        <v>59641.735199999974</v>
      </c>
      <c r="AO5" s="14">
        <v>8244.2770566959916</v>
      </c>
      <c r="AP5" s="23">
        <v>5374.3825109219961</v>
      </c>
      <c r="AQ5" s="143">
        <v>113340.03360000001</v>
      </c>
      <c r="AR5" s="14">
        <v>15666.992844527998</v>
      </c>
      <c r="AS5" s="23">
        <v>9089.5074429599936</v>
      </c>
      <c r="AT5" s="143">
        <v>213456.76680000007</v>
      </c>
      <c r="AU5" s="14">
        <v>29506.128874763999</v>
      </c>
      <c r="AV5" s="23">
        <v>18039.584139996008</v>
      </c>
    </row>
    <row r="6" spans="1:48" x14ac:dyDescent="0.25">
      <c r="A6" s="16">
        <v>3</v>
      </c>
      <c r="B6" s="17" t="s">
        <v>670</v>
      </c>
      <c r="C6" s="127">
        <v>59</v>
      </c>
      <c r="D6" s="78">
        <v>0.99</v>
      </c>
      <c r="E6" s="78" t="s">
        <v>269</v>
      </c>
      <c r="F6" s="73">
        <v>41015</v>
      </c>
      <c r="G6" s="73">
        <v>41015</v>
      </c>
      <c r="H6" s="71" t="s">
        <v>271</v>
      </c>
      <c r="I6" s="69">
        <f t="shared" si="0"/>
        <v>7379435.8000000017</v>
      </c>
      <c r="J6" s="18">
        <f t="shared" si="1"/>
        <v>856387.20717600011</v>
      </c>
      <c r="K6" s="19">
        <f t="shared" si="2"/>
        <v>0.11605049903354399</v>
      </c>
      <c r="L6" s="11">
        <f t="shared" si="3"/>
        <v>489341.87804599991</v>
      </c>
      <c r="M6" s="21">
        <v>716757.10000000068</v>
      </c>
      <c r="N6" s="22">
        <v>76685.842129000084</v>
      </c>
      <c r="O6" s="23">
        <v>49734.126649999933</v>
      </c>
      <c r="P6" s="21">
        <v>649885.0000000007</v>
      </c>
      <c r="Q6" s="22">
        <v>69531.196150000003</v>
      </c>
      <c r="R6" s="23">
        <v>41267.264453999967</v>
      </c>
      <c r="S6" s="21">
        <v>717702.3</v>
      </c>
      <c r="T6" s="22">
        <v>76786.9690769999</v>
      </c>
      <c r="U6" s="23">
        <v>43688.574628999981</v>
      </c>
      <c r="V6" s="21">
        <v>659816.89999999967</v>
      </c>
      <c r="W6" s="22">
        <v>70593.810130999991</v>
      </c>
      <c r="X6" s="23">
        <v>44195.04540499999</v>
      </c>
      <c r="Y6" s="21">
        <v>520631.29999999987</v>
      </c>
      <c r="Z6" s="22">
        <v>55702.342787000023</v>
      </c>
      <c r="AA6" s="23">
        <v>32220.240277999994</v>
      </c>
      <c r="AB6" s="21">
        <v>501437.89999999944</v>
      </c>
      <c r="AC6" s="22">
        <v>52365.159897000049</v>
      </c>
      <c r="AD6" s="23">
        <v>26739.153119999999</v>
      </c>
      <c r="AE6" s="21">
        <v>427587.60000000003</v>
      </c>
      <c r="AF6" s="22">
        <v>53811.899460000008</v>
      </c>
      <c r="AG6" s="23">
        <v>30250.05989500002</v>
      </c>
      <c r="AH6" s="21">
        <v>489429.70000000059</v>
      </c>
      <c r="AI6" s="22">
        <v>61594.727744999953</v>
      </c>
      <c r="AJ6" s="23">
        <v>32327.686138999998</v>
      </c>
      <c r="AK6" s="21">
        <v>563333.29999999981</v>
      </c>
      <c r="AL6" s="22">
        <v>70895.495805000028</v>
      </c>
      <c r="AM6" s="23">
        <v>36988.767928999994</v>
      </c>
      <c r="AN6" s="143">
        <v>714470.0000000007</v>
      </c>
      <c r="AO6" s="14">
        <v>89916.049499999965</v>
      </c>
      <c r="AP6" s="23">
        <v>50644.757210000003</v>
      </c>
      <c r="AQ6" s="143">
        <v>697950</v>
      </c>
      <c r="AR6" s="14">
        <v>87837.00750000008</v>
      </c>
      <c r="AS6" s="23">
        <v>49274.123055999989</v>
      </c>
      <c r="AT6" s="143">
        <v>720434.7</v>
      </c>
      <c r="AU6" s="14">
        <v>90666.706994999971</v>
      </c>
      <c r="AV6" s="23">
        <v>52012.079281000013</v>
      </c>
    </row>
    <row r="7" spans="1:48" x14ac:dyDescent="0.25">
      <c r="A7" s="16">
        <v>4</v>
      </c>
      <c r="B7" s="17" t="s">
        <v>675</v>
      </c>
      <c r="C7" s="127">
        <v>58</v>
      </c>
      <c r="D7" s="78">
        <v>0.99</v>
      </c>
      <c r="E7" s="78" t="s">
        <v>269</v>
      </c>
      <c r="F7" s="73">
        <v>41061</v>
      </c>
      <c r="G7" s="73">
        <v>41061</v>
      </c>
      <c r="H7" s="71" t="s">
        <v>272</v>
      </c>
      <c r="I7" s="69">
        <f t="shared" si="0"/>
        <v>7291920.8999999994</v>
      </c>
      <c r="J7" s="18">
        <f t="shared" si="1"/>
        <v>856666.02105599991</v>
      </c>
      <c r="K7" s="19">
        <f t="shared" si="2"/>
        <v>0.11748152960024566</v>
      </c>
      <c r="L7" s="11">
        <f t="shared" si="3"/>
        <v>497101.14467700018</v>
      </c>
      <c r="M7" s="21">
        <v>707742.60000000009</v>
      </c>
      <c r="N7" s="22">
        <v>75721.380773999888</v>
      </c>
      <c r="O7" s="23">
        <v>49108.736724000046</v>
      </c>
      <c r="P7" s="21">
        <v>647387.39999999967</v>
      </c>
      <c r="Q7" s="22">
        <v>69263.977926000094</v>
      </c>
      <c r="R7" s="23">
        <v>41116.262783999991</v>
      </c>
      <c r="S7" s="21">
        <v>708717.59999999986</v>
      </c>
      <c r="T7" s="22">
        <v>75825.696024000135</v>
      </c>
      <c r="U7" s="23">
        <v>43158.211740000035</v>
      </c>
      <c r="V7" s="21">
        <v>642497.09999999974</v>
      </c>
      <c r="W7" s="22">
        <v>68740.764729000075</v>
      </c>
      <c r="X7" s="23">
        <v>42941.288630999996</v>
      </c>
      <c r="Y7" s="21">
        <v>523394.4000000002</v>
      </c>
      <c r="Z7" s="22">
        <v>55997.966855999977</v>
      </c>
      <c r="AA7" s="23">
        <v>33814.572699000011</v>
      </c>
      <c r="AB7" s="21">
        <v>576833.10000000033</v>
      </c>
      <c r="AC7" s="22">
        <v>61715.373368999964</v>
      </c>
      <c r="AD7" s="23">
        <v>32280.93411599996</v>
      </c>
      <c r="AE7" s="21">
        <v>510171.89999999921</v>
      </c>
      <c r="AF7" s="22">
        <v>65781.564786000046</v>
      </c>
      <c r="AG7" s="23">
        <v>37995.938999999998</v>
      </c>
      <c r="AH7" s="21">
        <v>497267.40000000026</v>
      </c>
      <c r="AI7" s="22">
        <v>64117.658556000031</v>
      </c>
      <c r="AJ7" s="23">
        <v>34480.862033999998</v>
      </c>
      <c r="AK7" s="21">
        <v>438150.00000000041</v>
      </c>
      <c r="AL7" s="22">
        <v>56495.060999999994</v>
      </c>
      <c r="AM7" s="23">
        <v>30799.677497999979</v>
      </c>
      <c r="AN7" s="143">
        <v>659072.69999999949</v>
      </c>
      <c r="AO7" s="14">
        <v>84980.833938000054</v>
      </c>
      <c r="AP7" s="23">
        <v>48683.547840000043</v>
      </c>
      <c r="AQ7" s="143">
        <v>671900.39999999967</v>
      </c>
      <c r="AR7" s="14">
        <v>86634.837575999962</v>
      </c>
      <c r="AS7" s="23">
        <v>49370.547294000105</v>
      </c>
      <c r="AT7" s="143">
        <v>708786.30000000075</v>
      </c>
      <c r="AU7" s="14">
        <v>91390.90552199987</v>
      </c>
      <c r="AV7" s="23">
        <v>53350.564317000004</v>
      </c>
    </row>
    <row r="8" spans="1:48" x14ac:dyDescent="0.25">
      <c r="A8" s="16">
        <v>5</v>
      </c>
      <c r="B8" s="17" t="s">
        <v>671</v>
      </c>
      <c r="C8" s="127">
        <v>71</v>
      </c>
      <c r="D8" s="78">
        <v>0.99</v>
      </c>
      <c r="E8" s="78" t="s">
        <v>269</v>
      </c>
      <c r="F8" s="73">
        <v>41015</v>
      </c>
      <c r="G8" s="73">
        <v>41015</v>
      </c>
      <c r="H8" s="71" t="s">
        <v>271</v>
      </c>
      <c r="I8" s="69">
        <f t="shared" si="0"/>
        <v>7052670</v>
      </c>
      <c r="J8" s="18">
        <f t="shared" si="1"/>
        <v>817471.40895800001</v>
      </c>
      <c r="K8" s="19">
        <f t="shared" si="2"/>
        <v>0.11590949370351938</v>
      </c>
      <c r="L8" s="11">
        <f t="shared" si="3"/>
        <v>465793.23409749992</v>
      </c>
      <c r="M8" s="21">
        <v>711394.10000000021</v>
      </c>
      <c r="N8" s="22">
        <v>76112.054759000064</v>
      </c>
      <c r="O8" s="23">
        <v>49373.373046999979</v>
      </c>
      <c r="P8" s="21">
        <v>597884.30000000016</v>
      </c>
      <c r="Q8" s="22">
        <v>63967.641257000061</v>
      </c>
      <c r="R8" s="23">
        <v>38275.456225999973</v>
      </c>
      <c r="S8" s="21">
        <v>693579.2</v>
      </c>
      <c r="T8" s="22">
        <v>74206.038607999973</v>
      </c>
      <c r="U8" s="23">
        <v>42245.613819999984</v>
      </c>
      <c r="V8" s="21">
        <v>657239.19999999995</v>
      </c>
      <c r="W8" s="22">
        <v>70318.022007999985</v>
      </c>
      <c r="X8" s="23">
        <v>43956.44226299999</v>
      </c>
      <c r="Y8" s="21">
        <v>495679.60000000021</v>
      </c>
      <c r="Z8" s="22">
        <v>53032.760404000022</v>
      </c>
      <c r="AA8" s="23">
        <v>30126.330203999983</v>
      </c>
      <c r="AB8" s="21">
        <v>494358.89999999997</v>
      </c>
      <c r="AC8" s="22">
        <v>51625.899927000006</v>
      </c>
      <c r="AD8" s="23">
        <v>25604.678181999992</v>
      </c>
      <c r="AE8" s="21">
        <v>396955.7999999997</v>
      </c>
      <c r="AF8" s="22">
        <v>49956.887430000017</v>
      </c>
      <c r="AG8" s="23">
        <v>27973.422756999978</v>
      </c>
      <c r="AH8" s="21">
        <v>392273.49999999971</v>
      </c>
      <c r="AI8" s="22">
        <v>49367.619975000009</v>
      </c>
      <c r="AJ8" s="23">
        <v>25233.287501999988</v>
      </c>
      <c r="AK8" s="21">
        <v>548292.90000000026</v>
      </c>
      <c r="AL8" s="22">
        <v>69002.661465000012</v>
      </c>
      <c r="AM8" s="23">
        <v>35954.020690000041</v>
      </c>
      <c r="AN8" s="143">
        <v>690785.90000000026</v>
      </c>
      <c r="AO8" s="14">
        <v>86935.405515000049</v>
      </c>
      <c r="AP8" s="23">
        <v>48915.93734449998</v>
      </c>
      <c r="AQ8" s="143">
        <v>678341.89999999932</v>
      </c>
      <c r="AR8" s="14">
        <v>85369.328114999924</v>
      </c>
      <c r="AS8" s="23">
        <v>47890.371899999998</v>
      </c>
      <c r="AT8" s="143">
        <v>695884.7000000003</v>
      </c>
      <c r="AU8" s="14">
        <v>87577.089494999876</v>
      </c>
      <c r="AV8" s="23">
        <v>50244.300162000036</v>
      </c>
    </row>
    <row r="9" spans="1:48" x14ac:dyDescent="0.25">
      <c r="A9" s="16">
        <v>6</v>
      </c>
      <c r="B9" s="17" t="s">
        <v>674</v>
      </c>
      <c r="C9" s="127">
        <v>72</v>
      </c>
      <c r="D9" s="78">
        <v>0.99</v>
      </c>
      <c r="E9" s="78" t="s">
        <v>269</v>
      </c>
      <c r="F9" s="73">
        <v>41061</v>
      </c>
      <c r="G9" s="73">
        <v>41061</v>
      </c>
      <c r="H9" s="71" t="s">
        <v>272</v>
      </c>
      <c r="I9" s="69">
        <f t="shared" si="0"/>
        <v>7205317.4999999963</v>
      </c>
      <c r="J9" s="18">
        <f t="shared" si="1"/>
        <v>846205.47503999993</v>
      </c>
      <c r="K9" s="19">
        <f t="shared" si="2"/>
        <v>0.11744180253541921</v>
      </c>
      <c r="L9" s="11">
        <f t="shared" si="3"/>
        <v>491437.00078950002</v>
      </c>
      <c r="M9" s="21">
        <v>698951.69999999763</v>
      </c>
      <c r="N9" s="22">
        <v>74780.842382999865</v>
      </c>
      <c r="O9" s="23">
        <v>48559.518869999978</v>
      </c>
      <c r="P9" s="21">
        <v>636626.10000000068</v>
      </c>
      <c r="Q9" s="22">
        <v>68112.626438999898</v>
      </c>
      <c r="R9" s="23">
        <v>40433.270739000036</v>
      </c>
      <c r="S9" s="21">
        <v>698856.89999999898</v>
      </c>
      <c r="T9" s="22">
        <v>74770.699730999928</v>
      </c>
      <c r="U9" s="23">
        <v>42565.080642000008</v>
      </c>
      <c r="V9" s="21">
        <v>633844.80000000051</v>
      </c>
      <c r="W9" s="22">
        <v>67815.055152000015</v>
      </c>
      <c r="X9" s="23">
        <v>42385.230716999991</v>
      </c>
      <c r="Y9" s="21">
        <v>525370.5</v>
      </c>
      <c r="Z9" s="22">
        <v>56209.38979500009</v>
      </c>
      <c r="AA9" s="23">
        <v>33833.530761000016</v>
      </c>
      <c r="AB9" s="21">
        <v>580753.80000000005</v>
      </c>
      <c r="AC9" s="22">
        <v>62134.849061999957</v>
      </c>
      <c r="AD9" s="23">
        <v>32490.75708300003</v>
      </c>
      <c r="AE9" s="21">
        <v>487627.19999999984</v>
      </c>
      <c r="AF9" s="22">
        <v>62874.651168000033</v>
      </c>
      <c r="AG9" s="23">
        <v>36364.216178999981</v>
      </c>
      <c r="AH9" s="21">
        <v>468466.19999999984</v>
      </c>
      <c r="AI9" s="22">
        <v>60404.031827999934</v>
      </c>
      <c r="AJ9" s="23">
        <v>32576.116583999959</v>
      </c>
      <c r="AK9" s="21">
        <v>418643.39999999979</v>
      </c>
      <c r="AL9" s="22">
        <v>53979.879995999996</v>
      </c>
      <c r="AM9" s="23">
        <v>29548.421850000002</v>
      </c>
      <c r="AN9" s="143">
        <v>667287.59999999928</v>
      </c>
      <c r="AO9" s="14">
        <v>86040.063144000364</v>
      </c>
      <c r="AP9" s="23">
        <v>49358.965795500008</v>
      </c>
      <c r="AQ9" s="143">
        <v>682493.10000000312</v>
      </c>
      <c r="AR9" s="14">
        <v>88000.660313999353</v>
      </c>
      <c r="AS9" s="23">
        <v>50138.181905999983</v>
      </c>
      <c r="AT9" s="143">
        <v>706396.19999999565</v>
      </c>
      <c r="AU9" s="14">
        <v>91082.726028000528</v>
      </c>
      <c r="AV9" s="23">
        <v>53183.709663000001</v>
      </c>
    </row>
    <row r="10" spans="1:48" x14ac:dyDescent="0.25">
      <c r="A10" s="16">
        <v>7</v>
      </c>
      <c r="B10" s="17" t="s">
        <v>610</v>
      </c>
      <c r="C10" s="127">
        <v>73</v>
      </c>
      <c r="D10" s="78">
        <v>0.80200000000000005</v>
      </c>
      <c r="E10" s="78" t="s">
        <v>269</v>
      </c>
      <c r="F10" s="73">
        <v>41270</v>
      </c>
      <c r="G10" s="73">
        <v>41305</v>
      </c>
      <c r="H10" s="71" t="s">
        <v>273</v>
      </c>
      <c r="I10" s="69">
        <f t="shared" si="0"/>
        <v>0</v>
      </c>
      <c r="J10" s="18">
        <f t="shared" si="1"/>
        <v>0</v>
      </c>
      <c r="K10" s="19" t="e">
        <f t="shared" si="2"/>
        <v>#DIV/0!</v>
      </c>
      <c r="L10" s="11">
        <f t="shared" si="3"/>
        <v>0</v>
      </c>
      <c r="M10" s="21">
        <v>0</v>
      </c>
      <c r="N10" s="22">
        <v>0</v>
      </c>
      <c r="O10" s="23">
        <v>0</v>
      </c>
      <c r="P10" s="21">
        <v>0</v>
      </c>
      <c r="Q10" s="22">
        <v>0</v>
      </c>
      <c r="R10" s="23">
        <v>0</v>
      </c>
      <c r="S10" s="21">
        <v>0</v>
      </c>
      <c r="T10" s="22">
        <v>0</v>
      </c>
      <c r="U10" s="23">
        <v>0</v>
      </c>
      <c r="V10" s="21">
        <v>0</v>
      </c>
      <c r="W10" s="22">
        <v>0</v>
      </c>
      <c r="X10" s="23">
        <v>0</v>
      </c>
      <c r="Y10" s="21">
        <v>0</v>
      </c>
      <c r="Z10" s="22">
        <v>0</v>
      </c>
      <c r="AA10" s="23">
        <v>0</v>
      </c>
      <c r="AB10" s="21">
        <v>0</v>
      </c>
      <c r="AC10" s="22">
        <v>0</v>
      </c>
      <c r="AD10" s="23">
        <v>0</v>
      </c>
      <c r="AE10" s="21">
        <v>0</v>
      </c>
      <c r="AF10" s="22">
        <v>0</v>
      </c>
      <c r="AG10" s="23">
        <v>0</v>
      </c>
      <c r="AH10" s="21">
        <v>0</v>
      </c>
      <c r="AI10" s="22">
        <v>0</v>
      </c>
      <c r="AJ10" s="23">
        <v>0</v>
      </c>
      <c r="AK10" s="21">
        <v>0</v>
      </c>
      <c r="AL10" s="22">
        <v>0</v>
      </c>
      <c r="AM10" s="23">
        <v>0</v>
      </c>
      <c r="AN10" s="143">
        <v>0</v>
      </c>
      <c r="AO10" s="14">
        <v>0</v>
      </c>
      <c r="AP10" s="23">
        <v>0</v>
      </c>
      <c r="AQ10" s="143">
        <v>0</v>
      </c>
      <c r="AR10" s="14">
        <v>0</v>
      </c>
      <c r="AS10" s="23">
        <v>0</v>
      </c>
      <c r="AT10" s="143">
        <v>0</v>
      </c>
      <c r="AU10" s="14">
        <v>0</v>
      </c>
      <c r="AV10" s="23">
        <v>0</v>
      </c>
    </row>
    <row r="11" spans="1:48" x14ac:dyDescent="0.25">
      <c r="A11" s="16">
        <v>8</v>
      </c>
      <c r="B11" s="17" t="s">
        <v>232</v>
      </c>
      <c r="C11" s="127">
        <v>74</v>
      </c>
      <c r="D11" s="78">
        <v>3.9</v>
      </c>
      <c r="E11" s="78" t="s">
        <v>269</v>
      </c>
      <c r="F11" s="73">
        <v>39923</v>
      </c>
      <c r="G11" s="73">
        <v>39923</v>
      </c>
      <c r="H11" s="71" t="s">
        <v>274</v>
      </c>
      <c r="I11" s="69">
        <f t="shared" si="0"/>
        <v>29240005.499999996</v>
      </c>
      <c r="J11" s="18">
        <f t="shared" si="1"/>
        <v>2036766.5378010015</v>
      </c>
      <c r="K11" s="19">
        <f t="shared" si="2"/>
        <v>6.9656845235579787E-2</v>
      </c>
      <c r="L11" s="11">
        <f t="shared" si="3"/>
        <v>585578.43868949986</v>
      </c>
      <c r="M11" s="21">
        <v>2837947.200000002</v>
      </c>
      <c r="N11" s="22">
        <v>178506.87888000114</v>
      </c>
      <c r="O11" s="23">
        <v>72334.152402000007</v>
      </c>
      <c r="P11" s="21">
        <v>2595447.599999988</v>
      </c>
      <c r="Q11" s="22">
        <v>163253.65404000011</v>
      </c>
      <c r="R11" s="23">
        <v>50465.931476999962</v>
      </c>
      <c r="S11" s="21">
        <v>2766613.7999999984</v>
      </c>
      <c r="T11" s="22">
        <v>174020.00802000082</v>
      </c>
      <c r="U11" s="23">
        <v>46660.383602999995</v>
      </c>
      <c r="V11" s="21">
        <v>2603955.9000000004</v>
      </c>
      <c r="W11" s="22">
        <v>163788.82611000017</v>
      </c>
      <c r="X11" s="23">
        <v>59032.037973000028</v>
      </c>
      <c r="Y11" s="21">
        <v>2221835.9999999991</v>
      </c>
      <c r="Z11" s="22">
        <v>139753.48439999964</v>
      </c>
      <c r="AA11" s="23">
        <v>42622.567974000041</v>
      </c>
      <c r="AB11" s="21">
        <v>1990289.1000000017</v>
      </c>
      <c r="AC11" s="22">
        <v>125189.18438999997</v>
      </c>
      <c r="AD11" s="23">
        <v>21916.832228999985</v>
      </c>
      <c r="AE11" s="21">
        <v>2135027.4000000036</v>
      </c>
      <c r="AF11" s="22">
        <v>163948.7540459999</v>
      </c>
      <c r="AG11" s="23">
        <v>47204.589566999959</v>
      </c>
      <c r="AH11" s="21">
        <v>1846766.1000000029</v>
      </c>
      <c r="AI11" s="22">
        <v>141813.16881899993</v>
      </c>
      <c r="AJ11" s="23">
        <v>28931.559635999965</v>
      </c>
      <c r="AK11" s="21">
        <v>2299275</v>
      </c>
      <c r="AL11" s="22">
        <v>176561.32724999983</v>
      </c>
      <c r="AM11" s="23">
        <v>39116.064252000018</v>
      </c>
      <c r="AN11" s="143">
        <v>2619839.100000002</v>
      </c>
      <c r="AO11" s="14">
        <v>201177.44448899999</v>
      </c>
      <c r="AP11" s="23">
        <v>57846.374617499911</v>
      </c>
      <c r="AQ11" s="143">
        <v>2739566.4000000013</v>
      </c>
      <c r="AR11" s="14">
        <v>210371.30385600004</v>
      </c>
      <c r="AS11" s="23">
        <v>59146.325474999947</v>
      </c>
      <c r="AT11" s="143">
        <v>2583441.899999999</v>
      </c>
      <c r="AU11" s="14">
        <v>198382.50350099985</v>
      </c>
      <c r="AV11" s="23">
        <v>60301.619483999988</v>
      </c>
    </row>
    <row r="12" spans="1:48" x14ac:dyDescent="0.25">
      <c r="A12" s="16">
        <v>9</v>
      </c>
      <c r="B12" s="17" t="s">
        <v>233</v>
      </c>
      <c r="C12" s="127">
        <v>377</v>
      </c>
      <c r="D12" s="78">
        <v>0.25</v>
      </c>
      <c r="E12" s="78" t="s">
        <v>269</v>
      </c>
      <c r="F12" s="80">
        <v>41891</v>
      </c>
      <c r="G12" s="80">
        <v>41891</v>
      </c>
      <c r="H12" s="71" t="s">
        <v>539</v>
      </c>
      <c r="I12" s="69">
        <f t="shared" si="0"/>
        <v>1154684.5079999999</v>
      </c>
      <c r="J12" s="18">
        <f t="shared" si="1"/>
        <v>145272.42548298</v>
      </c>
      <c r="K12" s="19">
        <f t="shared" si="2"/>
        <v>0.12581135754094661</v>
      </c>
      <c r="L12" s="11">
        <f t="shared" si="3"/>
        <v>90160.806010110056</v>
      </c>
      <c r="M12" s="21">
        <v>181652.92800000022</v>
      </c>
      <c r="N12" s="22">
        <v>20835.590841600002</v>
      </c>
      <c r="O12" s="23">
        <v>14006.708755500016</v>
      </c>
      <c r="P12" s="21">
        <v>114168.44400000002</v>
      </c>
      <c r="Q12" s="22">
        <v>13095.120526799987</v>
      </c>
      <c r="R12" s="23">
        <v>8176.6209650399987</v>
      </c>
      <c r="S12" s="21">
        <v>168167.82600000003</v>
      </c>
      <c r="T12" s="22">
        <v>19288.849642200017</v>
      </c>
      <c r="U12" s="23">
        <v>11479.366899960001</v>
      </c>
      <c r="V12" s="21">
        <v>145429.16400000014</v>
      </c>
      <c r="W12" s="22">
        <v>16680.725110800002</v>
      </c>
      <c r="X12" s="23">
        <v>10868.270022060011</v>
      </c>
      <c r="Y12" s="21">
        <v>0</v>
      </c>
      <c r="Z12" s="22">
        <v>0</v>
      </c>
      <c r="AA12" s="23">
        <v>0</v>
      </c>
      <c r="AB12" s="21">
        <v>0</v>
      </c>
      <c r="AC12" s="22">
        <v>0</v>
      </c>
      <c r="AD12" s="23">
        <v>0</v>
      </c>
      <c r="AE12" s="21">
        <v>0</v>
      </c>
      <c r="AF12" s="22">
        <v>0</v>
      </c>
      <c r="AG12" s="23">
        <v>0</v>
      </c>
      <c r="AH12" s="21">
        <v>0</v>
      </c>
      <c r="AI12" s="22">
        <v>0</v>
      </c>
      <c r="AJ12" s="23">
        <v>0</v>
      </c>
      <c r="AK12" s="21">
        <v>29556.383999999995</v>
      </c>
      <c r="AL12" s="22">
        <v>4085.5789603199983</v>
      </c>
      <c r="AM12" s="23">
        <v>2489.0361154199986</v>
      </c>
      <c r="AN12" s="143">
        <v>171246.98999999976</v>
      </c>
      <c r="AO12" s="14">
        <v>23671.471427700002</v>
      </c>
      <c r="AP12" s="23">
        <v>14259.107584050011</v>
      </c>
      <c r="AQ12" s="143">
        <v>169466.56799999997</v>
      </c>
      <c r="AR12" s="14">
        <v>23425.363694639971</v>
      </c>
      <c r="AS12" s="23">
        <v>14077.53049302</v>
      </c>
      <c r="AT12" s="143">
        <v>174996.20399999997</v>
      </c>
      <c r="AU12" s="14">
        <v>24189.725278920028</v>
      </c>
      <c r="AV12" s="23">
        <v>14804.165175060016</v>
      </c>
    </row>
    <row r="13" spans="1:48" x14ac:dyDescent="0.25">
      <c r="A13" s="16">
        <v>10</v>
      </c>
      <c r="B13" s="17" t="s">
        <v>678</v>
      </c>
      <c r="C13" s="127">
        <v>34</v>
      </c>
      <c r="D13" s="78">
        <v>0.6</v>
      </c>
      <c r="E13" s="78" t="s">
        <v>269</v>
      </c>
      <c r="F13" s="73">
        <v>40183</v>
      </c>
      <c r="G13" s="73">
        <v>40183</v>
      </c>
      <c r="H13" s="71" t="s">
        <v>275</v>
      </c>
      <c r="I13" s="69">
        <f t="shared" si="0"/>
        <v>4107875.0999999973</v>
      </c>
      <c r="J13" s="18">
        <f t="shared" si="1"/>
        <v>422914.46326356009</v>
      </c>
      <c r="K13" s="19">
        <f t="shared" si="2"/>
        <v>0.10295212317033699</v>
      </c>
      <c r="L13" s="11">
        <f t="shared" si="3"/>
        <v>220588.0379116199</v>
      </c>
      <c r="M13" s="21">
        <v>402366.88799999905</v>
      </c>
      <c r="N13" s="22">
        <v>37713.848412240055</v>
      </c>
      <c r="O13" s="23">
        <v>22536.432023519963</v>
      </c>
      <c r="P13" s="21">
        <v>365761.81200000009</v>
      </c>
      <c r="Q13" s="22">
        <v>34282.854638759913</v>
      </c>
      <c r="R13" s="23">
        <v>18323.805753959958</v>
      </c>
      <c r="S13" s="21">
        <v>402529.7039999995</v>
      </c>
      <c r="T13" s="22">
        <v>37729.109155919963</v>
      </c>
      <c r="U13" s="23">
        <v>19130.955995879987</v>
      </c>
      <c r="V13" s="21">
        <v>381155.08799999981</v>
      </c>
      <c r="W13" s="22">
        <v>35725.666398240057</v>
      </c>
      <c r="X13" s="23">
        <v>20448.454391400021</v>
      </c>
      <c r="Y13" s="21">
        <v>314651.30400000035</v>
      </c>
      <c r="Z13" s="22">
        <v>29492.266723919965</v>
      </c>
      <c r="AA13" s="23">
        <v>15753.231892079995</v>
      </c>
      <c r="AB13" s="21">
        <v>270373.35599999991</v>
      </c>
      <c r="AC13" s="22">
        <v>25342.094657880025</v>
      </c>
      <c r="AD13" s="23">
        <v>11587.728855599997</v>
      </c>
      <c r="AE13" s="21">
        <v>261450.48000000013</v>
      </c>
      <c r="AF13" s="22">
        <v>29530.831715999993</v>
      </c>
      <c r="AG13" s="23">
        <v>15346.648701119979</v>
      </c>
      <c r="AH13" s="21">
        <v>264937.47599999997</v>
      </c>
      <c r="AI13" s="22">
        <v>29924.687914199993</v>
      </c>
      <c r="AJ13" s="23">
        <v>14239.14762324</v>
      </c>
      <c r="AK13" s="21">
        <v>306101.59199999925</v>
      </c>
      <c r="AL13" s="22">
        <v>34574.174816399944</v>
      </c>
      <c r="AM13" s="23">
        <v>16632.178043519976</v>
      </c>
      <c r="AN13" s="143">
        <v>400322.06400000013</v>
      </c>
      <c r="AO13" s="14">
        <v>45216.377128800064</v>
      </c>
      <c r="AP13" s="23">
        <v>23239.524328140011</v>
      </c>
      <c r="AQ13" s="143">
        <v>356072.20799999963</v>
      </c>
      <c r="AR13" s="14">
        <v>40218.355893600085</v>
      </c>
      <c r="AS13" s="23">
        <v>20744.097010560006</v>
      </c>
      <c r="AT13" s="143">
        <v>382153.12799999968</v>
      </c>
      <c r="AU13" s="14">
        <v>43164.195807600045</v>
      </c>
      <c r="AV13" s="23">
        <v>22605.833292600011</v>
      </c>
    </row>
    <row r="14" spans="1:48" x14ac:dyDescent="0.25">
      <c r="A14" s="16">
        <v>11</v>
      </c>
      <c r="B14" s="17" t="s">
        <v>679</v>
      </c>
      <c r="C14" s="127">
        <v>37</v>
      </c>
      <c r="D14" s="78">
        <v>0.28499999999999998</v>
      </c>
      <c r="E14" s="78" t="s">
        <v>269</v>
      </c>
      <c r="F14" s="73">
        <v>40541</v>
      </c>
      <c r="G14" s="73">
        <v>40541</v>
      </c>
      <c r="H14" s="71" t="s">
        <v>276</v>
      </c>
      <c r="I14" s="69">
        <f t="shared" si="0"/>
        <v>1751430.9749999999</v>
      </c>
      <c r="J14" s="18">
        <f t="shared" si="1"/>
        <v>219871.49737975007</v>
      </c>
      <c r="K14" s="19">
        <f t="shared" si="2"/>
        <v>0.12553820305693184</v>
      </c>
      <c r="L14" s="11">
        <f t="shared" si="3"/>
        <v>134379.55945762503</v>
      </c>
      <c r="M14" s="21">
        <v>201193.90000000005</v>
      </c>
      <c r="N14" s="22">
        <v>23076.940330000016</v>
      </c>
      <c r="O14" s="23">
        <v>15516.508151750004</v>
      </c>
      <c r="P14" s="21">
        <v>183618.95000000004</v>
      </c>
      <c r="Q14" s="22">
        <v>21061.093565000006</v>
      </c>
      <c r="R14" s="23">
        <v>13076.774025749997</v>
      </c>
      <c r="S14" s="21">
        <v>198912.60000000003</v>
      </c>
      <c r="T14" s="22">
        <v>22815.275220000003</v>
      </c>
      <c r="U14" s="23">
        <v>13648.772293500006</v>
      </c>
      <c r="V14" s="21">
        <v>164464.17500000008</v>
      </c>
      <c r="W14" s="22">
        <v>18864.040872500016</v>
      </c>
      <c r="X14" s="23">
        <v>12249.003425750008</v>
      </c>
      <c r="Y14" s="21">
        <v>106176.34999999989</v>
      </c>
      <c r="Z14" s="22">
        <v>12178.427345000006</v>
      </c>
      <c r="AA14" s="23">
        <v>7521.1085532500038</v>
      </c>
      <c r="AB14" s="21">
        <v>90334.674999999974</v>
      </c>
      <c r="AC14" s="22">
        <v>10361.387222500003</v>
      </c>
      <c r="AD14" s="23">
        <v>5731.2163799999926</v>
      </c>
      <c r="AE14" s="21">
        <v>87833.400000000023</v>
      </c>
      <c r="AF14" s="22">
        <v>12141.210882000007</v>
      </c>
      <c r="AG14" s="23">
        <v>7349.4379607499941</v>
      </c>
      <c r="AH14" s="21">
        <v>90561.674999999988</v>
      </c>
      <c r="AI14" s="22">
        <v>12518.34033524999</v>
      </c>
      <c r="AJ14" s="23">
        <v>7140.5355582499915</v>
      </c>
      <c r="AK14" s="21">
        <v>89142.199999999953</v>
      </c>
      <c r="AL14" s="22">
        <v>12322.126305999995</v>
      </c>
      <c r="AM14" s="23">
        <v>7044.6089999999976</v>
      </c>
      <c r="AN14" s="143">
        <v>160316.80000000008</v>
      </c>
      <c r="AO14" s="14">
        <v>22160.59126400005</v>
      </c>
      <c r="AP14" s="23">
        <v>13303.250278375019</v>
      </c>
      <c r="AQ14" s="143">
        <v>184226.39999999997</v>
      </c>
      <c r="AR14" s="14">
        <v>25465.615271999988</v>
      </c>
      <c r="AS14" s="23">
        <v>15345.981703500009</v>
      </c>
      <c r="AT14" s="143">
        <v>194649.84999999995</v>
      </c>
      <c r="AU14" s="14">
        <v>26906.448765499972</v>
      </c>
      <c r="AV14" s="23">
        <v>16452.362126750009</v>
      </c>
    </row>
    <row r="15" spans="1:48" x14ac:dyDescent="0.25">
      <c r="A15" s="16">
        <v>12</v>
      </c>
      <c r="B15" s="17" t="s">
        <v>680</v>
      </c>
      <c r="C15" s="127">
        <v>36</v>
      </c>
      <c r="D15" s="78">
        <v>0.56999999999999995</v>
      </c>
      <c r="E15" s="78" t="s">
        <v>269</v>
      </c>
      <c r="F15" s="73">
        <v>40498</v>
      </c>
      <c r="G15" s="73">
        <v>40498</v>
      </c>
      <c r="H15" s="71" t="s">
        <v>277</v>
      </c>
      <c r="I15" s="69">
        <f t="shared" si="0"/>
        <v>3503316.9000000013</v>
      </c>
      <c r="J15" s="18">
        <f t="shared" si="1"/>
        <v>424964.79737849982</v>
      </c>
      <c r="K15" s="19">
        <f t="shared" si="2"/>
        <v>0.12130355588970546</v>
      </c>
      <c r="L15" s="11">
        <f t="shared" si="3"/>
        <v>251614.94995724974</v>
      </c>
      <c r="M15" s="21">
        <v>366594.64999999997</v>
      </c>
      <c r="N15" s="22">
        <v>40376.734751000025</v>
      </c>
      <c r="O15" s="23">
        <v>26448.330770999997</v>
      </c>
      <c r="P15" s="21">
        <v>232871.47500000021</v>
      </c>
      <c r="Q15" s="22">
        <v>25648.464256499999</v>
      </c>
      <c r="R15" s="23">
        <v>15802.952379750002</v>
      </c>
      <c r="S15" s="21">
        <v>399338.40000000043</v>
      </c>
      <c r="T15" s="22">
        <v>43983.131375999976</v>
      </c>
      <c r="U15" s="23">
        <v>25717.752420749952</v>
      </c>
      <c r="V15" s="21">
        <v>319730.32499999972</v>
      </c>
      <c r="W15" s="22">
        <v>35215.097995499993</v>
      </c>
      <c r="X15" s="23">
        <v>22307.173615999982</v>
      </c>
      <c r="Y15" s="21">
        <v>240711.42500000002</v>
      </c>
      <c r="Z15" s="22">
        <v>26511.956349499989</v>
      </c>
      <c r="AA15" s="23">
        <v>15968.475356999996</v>
      </c>
      <c r="AB15" s="21">
        <v>212796.87500000015</v>
      </c>
      <c r="AC15" s="22">
        <v>23437.447812499955</v>
      </c>
      <c r="AD15" s="23">
        <v>12441.96986974999</v>
      </c>
      <c r="AE15" s="21">
        <v>201133.40000000005</v>
      </c>
      <c r="AF15" s="22">
        <v>26696.436182000023</v>
      </c>
      <c r="AG15" s="23">
        <v>15723.30354725002</v>
      </c>
      <c r="AH15" s="21">
        <v>198954.15000000034</v>
      </c>
      <c r="AI15" s="22">
        <v>26407.184329500058</v>
      </c>
      <c r="AJ15" s="23">
        <v>14576.189873249983</v>
      </c>
      <c r="AK15" s="21">
        <v>223153.67500000002</v>
      </c>
      <c r="AL15" s="22">
        <v>29619.18728274995</v>
      </c>
      <c r="AM15" s="23">
        <v>16184.773802749993</v>
      </c>
      <c r="AN15" s="143">
        <v>325814.52499999973</v>
      </c>
      <c r="AO15" s="14">
        <v>43245.361903250021</v>
      </c>
      <c r="AP15" s="23">
        <v>25362.581427249937</v>
      </c>
      <c r="AQ15" s="143">
        <v>381157.60000000009</v>
      </c>
      <c r="AR15" s="14">
        <v>50591.04824799981</v>
      </c>
      <c r="AS15" s="23">
        <v>29351.178227999986</v>
      </c>
      <c r="AT15" s="143">
        <v>401060.4000000002</v>
      </c>
      <c r="AU15" s="14">
        <v>53232.746891999981</v>
      </c>
      <c r="AV15" s="23">
        <v>31730.268664499945</v>
      </c>
    </row>
    <row r="16" spans="1:48" x14ac:dyDescent="0.25">
      <c r="A16" s="16">
        <v>13</v>
      </c>
      <c r="B16" s="17" t="s">
        <v>681</v>
      </c>
      <c r="C16" s="127">
        <v>35</v>
      </c>
      <c r="D16" s="78">
        <v>0.6</v>
      </c>
      <c r="E16" s="78" t="s">
        <v>269</v>
      </c>
      <c r="F16" s="73">
        <v>39542</v>
      </c>
      <c r="G16" s="73">
        <v>39546</v>
      </c>
      <c r="H16" s="71" t="s">
        <v>278</v>
      </c>
      <c r="I16" s="69">
        <f t="shared" si="0"/>
        <v>0</v>
      </c>
      <c r="J16" s="18">
        <f t="shared" si="1"/>
        <v>0</v>
      </c>
      <c r="K16" s="19" t="e">
        <f t="shared" si="2"/>
        <v>#DIV/0!</v>
      </c>
      <c r="L16" s="11">
        <f t="shared" si="3"/>
        <v>0</v>
      </c>
      <c r="M16" s="21">
        <v>0</v>
      </c>
      <c r="N16" s="22">
        <v>0</v>
      </c>
      <c r="O16" s="23">
        <v>0</v>
      </c>
      <c r="P16" s="21">
        <v>0</v>
      </c>
      <c r="Q16" s="22">
        <v>0</v>
      </c>
      <c r="R16" s="23">
        <v>0</v>
      </c>
      <c r="S16" s="21">
        <v>0</v>
      </c>
      <c r="T16" s="22">
        <v>0</v>
      </c>
      <c r="U16" s="23">
        <v>0</v>
      </c>
      <c r="V16" s="21">
        <v>0</v>
      </c>
      <c r="W16" s="22">
        <v>0</v>
      </c>
      <c r="X16" s="23">
        <v>0</v>
      </c>
      <c r="Y16" s="21">
        <v>0</v>
      </c>
      <c r="Z16" s="22">
        <v>0</v>
      </c>
      <c r="AA16" s="23">
        <v>0</v>
      </c>
      <c r="AB16" s="21">
        <v>0</v>
      </c>
      <c r="AC16" s="22">
        <v>0</v>
      </c>
      <c r="AD16" s="23">
        <v>0</v>
      </c>
      <c r="AE16" s="21">
        <v>0</v>
      </c>
      <c r="AF16" s="22">
        <v>0</v>
      </c>
      <c r="AG16" s="23">
        <v>0</v>
      </c>
      <c r="AH16" s="21">
        <v>0</v>
      </c>
      <c r="AI16" s="22">
        <v>0</v>
      </c>
      <c r="AJ16" s="23">
        <v>0</v>
      </c>
      <c r="AK16" s="21"/>
      <c r="AL16" s="22"/>
      <c r="AM16" s="23"/>
      <c r="AN16" s="143">
        <v>0</v>
      </c>
      <c r="AO16" s="14">
        <v>0</v>
      </c>
      <c r="AP16" s="23">
        <v>0</v>
      </c>
      <c r="AQ16" s="143">
        <v>0</v>
      </c>
      <c r="AR16" s="14">
        <v>0</v>
      </c>
      <c r="AS16" s="23">
        <v>0</v>
      </c>
      <c r="AT16" s="143">
        <v>0</v>
      </c>
      <c r="AU16" s="14">
        <v>0</v>
      </c>
      <c r="AV16" s="23">
        <v>0</v>
      </c>
    </row>
    <row r="17" spans="1:48" x14ac:dyDescent="0.25">
      <c r="A17" s="16">
        <v>14</v>
      </c>
      <c r="B17" s="17" t="s">
        <v>672</v>
      </c>
      <c r="C17" s="127">
        <v>90</v>
      </c>
      <c r="D17" s="78">
        <v>0.99</v>
      </c>
      <c r="E17" s="78" t="s">
        <v>269</v>
      </c>
      <c r="F17" s="73">
        <v>41015</v>
      </c>
      <c r="G17" s="73">
        <v>41015</v>
      </c>
      <c r="H17" s="71" t="s">
        <v>271</v>
      </c>
      <c r="I17" s="69">
        <f t="shared" si="0"/>
        <v>6589673.3999999994</v>
      </c>
      <c r="J17" s="18">
        <f t="shared" si="1"/>
        <v>771063.08289399999</v>
      </c>
      <c r="K17" s="19">
        <f t="shared" si="2"/>
        <v>0.11701081921510709</v>
      </c>
      <c r="L17" s="11">
        <f t="shared" si="3"/>
        <v>443800.70991250005</v>
      </c>
      <c r="M17" s="21">
        <v>712919.20000000088</v>
      </c>
      <c r="N17" s="22">
        <v>76275.22520799996</v>
      </c>
      <c r="O17" s="23">
        <v>49453.402580999995</v>
      </c>
      <c r="P17" s="21">
        <v>648072.9</v>
      </c>
      <c r="Q17" s="22">
        <v>69337.319571000044</v>
      </c>
      <c r="R17" s="23">
        <v>41176.381425999985</v>
      </c>
      <c r="S17" s="21">
        <v>719227.99999999988</v>
      </c>
      <c r="T17" s="22">
        <v>76950.203720000136</v>
      </c>
      <c r="U17" s="23">
        <v>43811.670832000062</v>
      </c>
      <c r="V17" s="21">
        <v>570183.89999999909</v>
      </c>
      <c r="W17" s="22">
        <v>61003.975460999922</v>
      </c>
      <c r="X17" s="23">
        <v>37942.548146000037</v>
      </c>
      <c r="Y17" s="21">
        <v>352441.2999999997</v>
      </c>
      <c r="Z17" s="22">
        <v>37707.694686999959</v>
      </c>
      <c r="AA17" s="23">
        <v>22900.764581999993</v>
      </c>
      <c r="AB17" s="21">
        <v>75333.899999999994</v>
      </c>
      <c r="AC17" s="22">
        <v>7867.1191769999941</v>
      </c>
      <c r="AD17" s="23">
        <v>3873.9012109999999</v>
      </c>
      <c r="AE17" s="21">
        <v>363184.70000000019</v>
      </c>
      <c r="AF17" s="22">
        <v>45706.794495000038</v>
      </c>
      <c r="AG17" s="23">
        <v>25889.405524999998</v>
      </c>
      <c r="AH17" s="21">
        <v>444253.80000000016</v>
      </c>
      <c r="AI17" s="22">
        <v>55909.340729999989</v>
      </c>
      <c r="AJ17" s="23">
        <v>29335.052103999999</v>
      </c>
      <c r="AK17" s="21">
        <v>568767.30000000005</v>
      </c>
      <c r="AL17" s="22">
        <v>71579.364704999927</v>
      </c>
      <c r="AM17" s="23">
        <v>37355.408527999993</v>
      </c>
      <c r="AN17" s="143">
        <v>719599.99999999942</v>
      </c>
      <c r="AO17" s="14">
        <v>90561.660000000149</v>
      </c>
      <c r="AP17" s="23">
        <v>50958.830256500019</v>
      </c>
      <c r="AQ17" s="143">
        <v>695962.2</v>
      </c>
      <c r="AR17" s="14">
        <v>87586.842869999935</v>
      </c>
      <c r="AS17" s="23">
        <v>49137.015617000041</v>
      </c>
      <c r="AT17" s="143">
        <v>719726.19999999984</v>
      </c>
      <c r="AU17" s="14">
        <v>90577.542269999976</v>
      </c>
      <c r="AV17" s="23">
        <v>51966.32910399996</v>
      </c>
    </row>
    <row r="18" spans="1:48" x14ac:dyDescent="0.25">
      <c r="A18" s="16">
        <v>15</v>
      </c>
      <c r="B18" s="17" t="s">
        <v>676</v>
      </c>
      <c r="C18" s="127">
        <v>89</v>
      </c>
      <c r="D18" s="78">
        <v>0.99</v>
      </c>
      <c r="E18" s="78" t="s">
        <v>269</v>
      </c>
      <c r="F18" s="73">
        <v>41061</v>
      </c>
      <c r="G18" s="73">
        <v>41061</v>
      </c>
      <c r="H18" s="71" t="s">
        <v>272</v>
      </c>
      <c r="I18" s="69">
        <f t="shared" si="0"/>
        <v>7479869.6999999918</v>
      </c>
      <c r="J18" s="18">
        <f t="shared" si="1"/>
        <v>879046.22476799891</v>
      </c>
      <c r="K18" s="19">
        <f t="shared" si="2"/>
        <v>0.11752159596683882</v>
      </c>
      <c r="L18" s="11">
        <f t="shared" si="3"/>
        <v>509321.37983400008</v>
      </c>
      <c r="M18" s="21">
        <v>721198.19999999611</v>
      </c>
      <c r="N18" s="22">
        <v>77160.995417999336</v>
      </c>
      <c r="O18" s="23">
        <v>50053.40890799999</v>
      </c>
      <c r="P18" s="21">
        <v>653236.79999999632</v>
      </c>
      <c r="Q18" s="22">
        <v>69889.805231999999</v>
      </c>
      <c r="R18" s="23">
        <v>41506.075310999979</v>
      </c>
      <c r="S18" s="21">
        <v>718927.49999999732</v>
      </c>
      <c r="T18" s="22">
        <v>76918.053224999967</v>
      </c>
      <c r="U18" s="23">
        <v>43773.454400999995</v>
      </c>
      <c r="V18" s="21">
        <v>652172.40000000095</v>
      </c>
      <c r="W18" s="22">
        <v>69775.925075999767</v>
      </c>
      <c r="X18" s="23">
        <v>43600.223939999982</v>
      </c>
      <c r="Y18" s="21">
        <v>540900.00000000047</v>
      </c>
      <c r="Z18" s="22">
        <v>57870.891000000032</v>
      </c>
      <c r="AA18" s="23">
        <v>35047.793790000018</v>
      </c>
      <c r="AB18" s="21">
        <v>604598.10000000021</v>
      </c>
      <c r="AC18" s="22">
        <v>64685.950719000037</v>
      </c>
      <c r="AD18" s="23">
        <v>33720.265377000047</v>
      </c>
      <c r="AE18" s="21">
        <v>554905.799999999</v>
      </c>
      <c r="AF18" s="22">
        <v>71549.553852000114</v>
      </c>
      <c r="AG18" s="23">
        <v>41274.210998999988</v>
      </c>
      <c r="AH18" s="21">
        <v>546942.60000000068</v>
      </c>
      <c r="AI18" s="22">
        <v>70522.778843999797</v>
      </c>
      <c r="AJ18" s="23">
        <v>37732.066554000012</v>
      </c>
      <c r="AK18" s="21">
        <v>472353.30000000034</v>
      </c>
      <c r="AL18" s="22">
        <v>60905.234501999934</v>
      </c>
      <c r="AM18" s="23">
        <v>33040.176618000027</v>
      </c>
      <c r="AN18" s="143">
        <v>654555.60000000033</v>
      </c>
      <c r="AO18" s="14">
        <v>84398.399063999939</v>
      </c>
      <c r="AP18" s="23">
        <v>48354.809612999983</v>
      </c>
      <c r="AQ18" s="143">
        <v>663088.20000000158</v>
      </c>
      <c r="AR18" s="14">
        <v>85498.592507999856</v>
      </c>
      <c r="AS18" s="23">
        <v>48632.989077000035</v>
      </c>
      <c r="AT18" s="143">
        <v>696991.19999999786</v>
      </c>
      <c r="AU18" s="14">
        <v>89870.045328000226</v>
      </c>
      <c r="AV18" s="23">
        <v>52585.905245999973</v>
      </c>
    </row>
    <row r="19" spans="1:48" x14ac:dyDescent="0.25">
      <c r="A19" s="16">
        <v>16</v>
      </c>
      <c r="B19" s="17" t="s">
        <v>234</v>
      </c>
      <c r="C19" s="127">
        <v>91</v>
      </c>
      <c r="D19" s="78">
        <v>1.698</v>
      </c>
      <c r="E19" s="78" t="s">
        <v>269</v>
      </c>
      <c r="F19" s="73">
        <v>41347</v>
      </c>
      <c r="G19" s="73">
        <v>41347</v>
      </c>
      <c r="H19" s="71" t="s">
        <v>279</v>
      </c>
      <c r="I19" s="69">
        <f t="shared" si="0"/>
        <v>10934332.799999999</v>
      </c>
      <c r="J19" s="18">
        <f t="shared" si="1"/>
        <v>1149722.6730480001</v>
      </c>
      <c r="K19" s="19">
        <f t="shared" si="2"/>
        <v>0.10514794949793373</v>
      </c>
      <c r="L19" s="11">
        <f t="shared" si="3"/>
        <v>610185.07179600012</v>
      </c>
      <c r="M19" s="21">
        <v>1107019.1999999997</v>
      </c>
      <c r="N19" s="22">
        <v>105111.4730399999</v>
      </c>
      <c r="O19" s="23">
        <v>63739.405329000023</v>
      </c>
      <c r="P19" s="21">
        <v>1059238.2000000023</v>
      </c>
      <c r="Q19" s="22">
        <v>100574.66709000018</v>
      </c>
      <c r="R19" s="23">
        <v>54436.132683000003</v>
      </c>
      <c r="S19" s="21">
        <v>1149868.4999999986</v>
      </c>
      <c r="T19" s="22">
        <v>109180.0140749999</v>
      </c>
      <c r="U19" s="23">
        <v>56093.342549999965</v>
      </c>
      <c r="V19" s="21">
        <v>704535.2999999997</v>
      </c>
      <c r="W19" s="22">
        <v>66895.626734999823</v>
      </c>
      <c r="X19" s="23">
        <v>38215.112364000022</v>
      </c>
      <c r="Y19" s="21">
        <v>761922.90000000072</v>
      </c>
      <c r="Z19" s="22">
        <v>72344.57935499982</v>
      </c>
      <c r="AA19" s="23">
        <v>38683.802679000044</v>
      </c>
      <c r="AB19" s="21">
        <v>834258.29999999609</v>
      </c>
      <c r="AC19" s="22">
        <v>79212.825584999795</v>
      </c>
      <c r="AD19" s="23">
        <v>36691.822200000075</v>
      </c>
      <c r="AE19" s="21">
        <v>761002.20000000694</v>
      </c>
      <c r="AF19" s="22">
        <v>88215.375023998975</v>
      </c>
      <c r="AG19" s="23">
        <v>46887.992957999973</v>
      </c>
      <c r="AH19" s="21">
        <v>660305.6999999996</v>
      </c>
      <c r="AI19" s="22">
        <v>76542.636743999145</v>
      </c>
      <c r="AJ19" s="23">
        <v>37470.624005999998</v>
      </c>
      <c r="AK19" s="21">
        <v>729670.50000000291</v>
      </c>
      <c r="AL19" s="22">
        <v>84583.404359999331</v>
      </c>
      <c r="AM19" s="23">
        <v>42266.472338999971</v>
      </c>
      <c r="AN19" s="143">
        <v>1059122.6999999937</v>
      </c>
      <c r="AO19" s="14">
        <v>122773.50338400142</v>
      </c>
      <c r="AP19" s="23">
        <v>64697.133066000031</v>
      </c>
      <c r="AQ19" s="143">
        <v>987807.59999999846</v>
      </c>
      <c r="AR19" s="14">
        <v>114506.65699200064</v>
      </c>
      <c r="AS19" s="23">
        <v>61310.665599</v>
      </c>
      <c r="AT19" s="143">
        <v>1119581.7000000018</v>
      </c>
      <c r="AU19" s="14">
        <v>129781.91066400106</v>
      </c>
      <c r="AV19" s="23">
        <v>69692.566022999978</v>
      </c>
    </row>
    <row r="20" spans="1:48" x14ac:dyDescent="0.25">
      <c r="A20" s="16">
        <v>17</v>
      </c>
      <c r="B20" s="17" t="s">
        <v>682</v>
      </c>
      <c r="C20" s="127">
        <v>94</v>
      </c>
      <c r="D20" s="78">
        <v>0.2</v>
      </c>
      <c r="E20" s="78" t="s">
        <v>269</v>
      </c>
      <c r="F20" s="73">
        <v>40262</v>
      </c>
      <c r="G20" s="73">
        <v>40262</v>
      </c>
      <c r="H20" s="71" t="s">
        <v>280</v>
      </c>
      <c r="I20" s="69">
        <f t="shared" si="0"/>
        <v>0</v>
      </c>
      <c r="J20" s="18">
        <f t="shared" si="1"/>
        <v>0</v>
      </c>
      <c r="K20" s="19" t="e">
        <f t="shared" si="2"/>
        <v>#DIV/0!</v>
      </c>
      <c r="L20" s="11">
        <f t="shared" si="3"/>
        <v>0</v>
      </c>
      <c r="M20" s="21">
        <v>0</v>
      </c>
      <c r="N20" s="22">
        <v>0</v>
      </c>
      <c r="O20" s="23">
        <v>0</v>
      </c>
      <c r="P20" s="21">
        <v>0</v>
      </c>
      <c r="Q20" s="22">
        <v>0</v>
      </c>
      <c r="R20" s="23">
        <v>0</v>
      </c>
      <c r="S20" s="21">
        <v>0</v>
      </c>
      <c r="T20" s="22">
        <v>0</v>
      </c>
      <c r="U20" s="23">
        <v>0</v>
      </c>
      <c r="V20" s="21">
        <v>0</v>
      </c>
      <c r="W20" s="22">
        <v>0</v>
      </c>
      <c r="X20" s="23">
        <v>0</v>
      </c>
      <c r="Y20" s="21">
        <v>0</v>
      </c>
      <c r="Z20" s="22">
        <v>0</v>
      </c>
      <c r="AA20" s="23">
        <v>0</v>
      </c>
      <c r="AB20" s="21">
        <v>0</v>
      </c>
      <c r="AC20" s="22">
        <v>0</v>
      </c>
      <c r="AD20" s="23">
        <v>0</v>
      </c>
      <c r="AE20" s="21">
        <v>0</v>
      </c>
      <c r="AF20" s="22">
        <v>0</v>
      </c>
      <c r="AG20" s="23">
        <v>0</v>
      </c>
      <c r="AH20" s="21">
        <v>0</v>
      </c>
      <c r="AI20" s="22">
        <v>0</v>
      </c>
      <c r="AJ20" s="23">
        <v>0</v>
      </c>
      <c r="AK20" s="21">
        <v>0</v>
      </c>
      <c r="AL20" s="22">
        <v>0</v>
      </c>
      <c r="AM20" s="23">
        <v>0</v>
      </c>
      <c r="AN20" s="143">
        <v>0</v>
      </c>
      <c r="AO20" s="14">
        <v>0</v>
      </c>
      <c r="AP20" s="23">
        <v>0</v>
      </c>
      <c r="AQ20" s="143">
        <v>0</v>
      </c>
      <c r="AR20" s="14">
        <v>0</v>
      </c>
      <c r="AS20" s="23">
        <v>0</v>
      </c>
      <c r="AT20" s="143">
        <v>0</v>
      </c>
      <c r="AU20" s="14">
        <v>0</v>
      </c>
      <c r="AV20" s="23">
        <v>0</v>
      </c>
    </row>
    <row r="21" spans="1:48" x14ac:dyDescent="0.25">
      <c r="A21" s="16">
        <v>18</v>
      </c>
      <c r="B21" s="17" t="s">
        <v>235</v>
      </c>
      <c r="C21" s="127">
        <v>97</v>
      </c>
      <c r="D21" s="78">
        <v>0.24</v>
      </c>
      <c r="E21" s="78" t="s">
        <v>269</v>
      </c>
      <c r="F21" s="73">
        <v>41551</v>
      </c>
      <c r="G21" s="73">
        <v>41551</v>
      </c>
      <c r="H21" s="71" t="s">
        <v>526</v>
      </c>
      <c r="I21" s="69">
        <f t="shared" si="0"/>
        <v>853107.28000000049</v>
      </c>
      <c r="J21" s="18">
        <f>N21+Q21+T21+W21+Z21+AC21+AF21+AI21+AL21+AO21+AR21+AU21</f>
        <v>105682.34807879999</v>
      </c>
      <c r="K21" s="19">
        <f t="shared" si="2"/>
        <v>0.12387931806044361</v>
      </c>
      <c r="L21" s="11">
        <f t="shared" si="3"/>
        <v>65876.91271009999</v>
      </c>
      <c r="M21" s="21">
        <v>154338.50000000003</v>
      </c>
      <c r="N21" s="22">
        <v>17702.62595000002</v>
      </c>
      <c r="O21" s="23">
        <v>11881.618828599998</v>
      </c>
      <c r="P21" s="21">
        <v>147864.40000000005</v>
      </c>
      <c r="Q21" s="22">
        <v>16960.046680000003</v>
      </c>
      <c r="R21" s="23">
        <v>10520.217766200001</v>
      </c>
      <c r="S21" s="21">
        <v>140833.0400000001</v>
      </c>
      <c r="T21" s="22">
        <v>16153.549688000021</v>
      </c>
      <c r="U21" s="23">
        <v>9684.3975035999956</v>
      </c>
      <c r="V21" s="21">
        <v>77264.579999999929</v>
      </c>
      <c r="W21" s="22">
        <v>8862.2473259999952</v>
      </c>
      <c r="X21" s="23">
        <v>5768.3545642000099</v>
      </c>
      <c r="Y21" s="21">
        <v>0</v>
      </c>
      <c r="Z21" s="22">
        <v>0</v>
      </c>
      <c r="AA21" s="23">
        <v>0</v>
      </c>
      <c r="AB21" s="21">
        <v>0</v>
      </c>
      <c r="AC21" s="22">
        <v>0</v>
      </c>
      <c r="AD21" s="23">
        <v>0</v>
      </c>
      <c r="AE21" s="21">
        <v>0</v>
      </c>
      <c r="AF21" s="22">
        <v>0</v>
      </c>
      <c r="AG21" s="23">
        <v>0</v>
      </c>
      <c r="AH21" s="21">
        <v>0</v>
      </c>
      <c r="AI21" s="22">
        <v>0</v>
      </c>
      <c r="AJ21" s="23">
        <v>0</v>
      </c>
      <c r="AK21" s="21">
        <v>0</v>
      </c>
      <c r="AL21" s="22">
        <v>0</v>
      </c>
      <c r="AM21" s="23">
        <v>0</v>
      </c>
      <c r="AN21" s="143">
        <v>74397.760000000359</v>
      </c>
      <c r="AO21" s="14">
        <v>10284.002364799937</v>
      </c>
      <c r="AP21" s="23">
        <v>6399.4071299000007</v>
      </c>
      <c r="AQ21" s="143">
        <v>112421.61999999992</v>
      </c>
      <c r="AR21" s="14">
        <v>15540.040532599984</v>
      </c>
      <c r="AS21" s="23">
        <v>9268.0709721999847</v>
      </c>
      <c r="AT21" s="143">
        <v>145987.38000000009</v>
      </c>
      <c r="AU21" s="14">
        <v>20179.835537400017</v>
      </c>
      <c r="AV21" s="23">
        <v>12354.845945400002</v>
      </c>
    </row>
    <row r="22" spans="1:48" x14ac:dyDescent="0.25">
      <c r="A22" s="16">
        <v>19</v>
      </c>
      <c r="B22" s="17" t="s">
        <v>236</v>
      </c>
      <c r="C22" s="127">
        <v>105</v>
      </c>
      <c r="D22" s="78">
        <v>2.7</v>
      </c>
      <c r="E22" s="78" t="s">
        <v>269</v>
      </c>
      <c r="F22" s="73">
        <v>38558</v>
      </c>
      <c r="G22" s="73">
        <v>39114</v>
      </c>
      <c r="H22" s="71" t="s">
        <v>281</v>
      </c>
      <c r="I22" s="69">
        <f t="shared" si="0"/>
        <v>34867.199999999975</v>
      </c>
      <c r="J22" s="18">
        <f t="shared" si="1"/>
        <v>1811.4814979999969</v>
      </c>
      <c r="K22" s="19">
        <f t="shared" si="2"/>
        <v>5.1953741568006556E-2</v>
      </c>
      <c r="L22" s="11">
        <f t="shared" si="3"/>
        <v>317.12768999999997</v>
      </c>
      <c r="M22" s="21">
        <v>5882.9999999999973</v>
      </c>
      <c r="N22" s="22">
        <v>293.3263799999994</v>
      </c>
      <c r="O22" s="23">
        <v>96.382583999999966</v>
      </c>
      <c r="P22" s="21">
        <v>3543.5999999999985</v>
      </c>
      <c r="Q22" s="22">
        <v>176.68389599999995</v>
      </c>
      <c r="R22" s="23">
        <v>33.883218000000021</v>
      </c>
      <c r="S22" s="21">
        <v>6036.0000000000064</v>
      </c>
      <c r="T22" s="22">
        <v>300.95495999999889</v>
      </c>
      <c r="U22" s="23">
        <v>44.251181999999979</v>
      </c>
      <c r="V22" s="21">
        <v>7418.9999999999973</v>
      </c>
      <c r="W22" s="22">
        <v>369.91133999999863</v>
      </c>
      <c r="X22" s="23">
        <v>69.518142000000026</v>
      </c>
      <c r="Y22" s="21">
        <v>2749.1999999999989</v>
      </c>
      <c r="Z22" s="22">
        <v>137.07511199999993</v>
      </c>
      <c r="AA22" s="23">
        <v>32.182379999999981</v>
      </c>
      <c r="AB22" s="21">
        <v>2605.7999999999947</v>
      </c>
      <c r="AC22" s="22">
        <v>129.92518799999999</v>
      </c>
      <c r="AD22" s="23">
        <v>7.7888339999999987</v>
      </c>
      <c r="AE22" s="21">
        <v>1814.3999999999987</v>
      </c>
      <c r="AF22" s="22">
        <v>110.44252800000007</v>
      </c>
      <c r="AG22" s="23">
        <v>20.122745999999992</v>
      </c>
      <c r="AH22" s="21">
        <v>3690.5999999999904</v>
      </c>
      <c r="AI22" s="22">
        <v>224.64682199999996</v>
      </c>
      <c r="AJ22" s="23">
        <v>14.11941</v>
      </c>
      <c r="AK22" s="21">
        <v>1125.6000000000001</v>
      </c>
      <c r="AL22" s="22">
        <v>68.51527200000001</v>
      </c>
      <c r="AM22" s="23">
        <v>-1.1208060000000035</v>
      </c>
      <c r="AN22" s="143">
        <v>0</v>
      </c>
      <c r="AO22" s="14">
        <v>0</v>
      </c>
      <c r="AP22" s="23">
        <v>0</v>
      </c>
      <c r="AQ22" s="143">
        <v>0</v>
      </c>
      <c r="AR22" s="14">
        <v>0</v>
      </c>
      <c r="AS22" s="23">
        <v>0</v>
      </c>
      <c r="AT22" s="143">
        <v>0</v>
      </c>
      <c r="AU22" s="14">
        <v>0</v>
      </c>
      <c r="AV22" s="23">
        <v>0</v>
      </c>
    </row>
    <row r="23" spans="1:48" x14ac:dyDescent="0.25">
      <c r="A23" s="16">
        <v>20</v>
      </c>
      <c r="B23" s="17" t="s">
        <v>237</v>
      </c>
      <c r="C23" s="127">
        <v>110</v>
      </c>
      <c r="D23" s="78">
        <v>0.6</v>
      </c>
      <c r="E23" s="78" t="s">
        <v>269</v>
      </c>
      <c r="F23" s="73">
        <v>41414</v>
      </c>
      <c r="G23" s="73">
        <v>41414</v>
      </c>
      <c r="H23" s="71" t="s">
        <v>527</v>
      </c>
      <c r="I23" s="69">
        <f t="shared" si="0"/>
        <v>2384244.2000000016</v>
      </c>
      <c r="J23" s="18">
        <f t="shared" si="1"/>
        <v>284545.10401700018</v>
      </c>
      <c r="K23" s="19">
        <f t="shared" si="2"/>
        <v>0.11934394304786397</v>
      </c>
      <c r="L23" s="11">
        <f t="shared" si="3"/>
        <v>172829.09200950002</v>
      </c>
      <c r="M23" s="21">
        <v>424570.00000000023</v>
      </c>
      <c r="N23" s="22">
        <v>46762.139800000099</v>
      </c>
      <c r="O23" s="23">
        <v>30801.072177000002</v>
      </c>
      <c r="P23" s="21">
        <v>359405.60000000027</v>
      </c>
      <c r="Q23" s="22">
        <v>39584.93278399999</v>
      </c>
      <c r="R23" s="23">
        <v>23796.534626000008</v>
      </c>
      <c r="S23" s="21">
        <v>427755.40000000031</v>
      </c>
      <c r="T23" s="22">
        <v>47112.979756000088</v>
      </c>
      <c r="U23" s="23">
        <v>27429.040637000009</v>
      </c>
      <c r="V23" s="21">
        <v>201090.09999999989</v>
      </c>
      <c r="W23" s="22">
        <v>22148.063614000021</v>
      </c>
      <c r="X23" s="23">
        <v>13948.831898999993</v>
      </c>
      <c r="Y23" s="21">
        <v>0</v>
      </c>
      <c r="Z23" s="22">
        <v>0</v>
      </c>
      <c r="AA23" s="23">
        <v>0</v>
      </c>
      <c r="AB23" s="21">
        <v>0</v>
      </c>
      <c r="AC23" s="22">
        <v>0</v>
      </c>
      <c r="AD23" s="23">
        <v>0</v>
      </c>
      <c r="AE23" s="21">
        <v>0</v>
      </c>
      <c r="AF23" s="22">
        <v>0</v>
      </c>
      <c r="AG23" s="23">
        <v>0</v>
      </c>
      <c r="AH23" s="21">
        <v>0</v>
      </c>
      <c r="AI23" s="22">
        <v>0</v>
      </c>
      <c r="AJ23" s="23">
        <v>0</v>
      </c>
      <c r="AK23" s="21">
        <v>0</v>
      </c>
      <c r="AL23" s="22">
        <v>0</v>
      </c>
      <c r="AM23" s="23">
        <v>0</v>
      </c>
      <c r="AN23" s="143">
        <v>132969.60000000003</v>
      </c>
      <c r="AO23" s="14">
        <v>17649.055007999996</v>
      </c>
      <c r="AP23" s="23">
        <v>11108.103332499997</v>
      </c>
      <c r="AQ23" s="143">
        <v>406140.09999999986</v>
      </c>
      <c r="AR23" s="14">
        <v>53906.975473000013</v>
      </c>
      <c r="AS23" s="23">
        <v>31485.136960000003</v>
      </c>
      <c r="AT23" s="143">
        <v>432313.40000000072</v>
      </c>
      <c r="AU23" s="14">
        <v>57380.957581999995</v>
      </c>
      <c r="AV23" s="23">
        <v>34260.372378000007</v>
      </c>
    </row>
    <row r="24" spans="1:48" x14ac:dyDescent="0.25">
      <c r="A24" s="16">
        <v>21</v>
      </c>
      <c r="B24" s="17" t="s">
        <v>238</v>
      </c>
      <c r="C24" s="127">
        <v>379</v>
      </c>
      <c r="D24" s="78">
        <v>0.99</v>
      </c>
      <c r="E24" s="78" t="s">
        <v>269</v>
      </c>
      <c r="F24" s="80">
        <v>41885</v>
      </c>
      <c r="G24" s="80">
        <v>41885</v>
      </c>
      <c r="H24" s="71" t="s">
        <v>528</v>
      </c>
      <c r="I24" s="69">
        <f t="shared" si="0"/>
        <v>4388896.3899999997</v>
      </c>
      <c r="J24" s="18">
        <f>N24+Q24+T24+W24+Z24+AC24+AF24+AI24+AL24+AO24+AR24+AU24</f>
        <v>512302.12022510025</v>
      </c>
      <c r="K24" s="19">
        <f t="shared" si="2"/>
        <v>0.11672686586823261</v>
      </c>
      <c r="L24" s="11">
        <f t="shared" si="3"/>
        <v>303888.12347024982</v>
      </c>
      <c r="M24" s="21">
        <v>718094.26000000013</v>
      </c>
      <c r="N24" s="22">
        <v>76828.90487740004</v>
      </c>
      <c r="O24" s="23">
        <v>49971.341122599923</v>
      </c>
      <c r="P24" s="21">
        <v>549322.95999999961</v>
      </c>
      <c r="Q24" s="22">
        <v>58772.063490400004</v>
      </c>
      <c r="R24" s="23">
        <v>35213.061793699992</v>
      </c>
      <c r="S24" s="21">
        <v>566202.78000000038</v>
      </c>
      <c r="T24" s="22">
        <v>60578.03543220002</v>
      </c>
      <c r="U24" s="23">
        <v>34812.697567700008</v>
      </c>
      <c r="V24" s="21">
        <v>509209.32999999996</v>
      </c>
      <c r="W24" s="22">
        <v>54480.306216700017</v>
      </c>
      <c r="X24" s="23">
        <v>33609.945866799957</v>
      </c>
      <c r="Y24" s="21">
        <v>11079.310000000003</v>
      </c>
      <c r="Z24" s="22">
        <v>1185.3753769000002</v>
      </c>
      <c r="AA24" s="23">
        <v>810.91439889999992</v>
      </c>
      <c r="AB24" s="21">
        <v>88104.129999999976</v>
      </c>
      <c r="AC24" s="22">
        <v>9426.2608687000011</v>
      </c>
      <c r="AD24" s="23">
        <v>4862.1700854999999</v>
      </c>
      <c r="AE24" s="21">
        <v>163503.16999999995</v>
      </c>
      <c r="AF24" s="22">
        <v>21082.098739800007</v>
      </c>
      <c r="AG24" s="23">
        <v>12273.262991300002</v>
      </c>
      <c r="AH24" s="21">
        <v>4101.8599999999997</v>
      </c>
      <c r="AI24" s="22">
        <v>528.89382840000007</v>
      </c>
      <c r="AJ24" s="23">
        <v>256.95957569999996</v>
      </c>
      <c r="AK24" s="21">
        <v>18662.999999999996</v>
      </c>
      <c r="AL24" s="22">
        <v>2406.4072200000001</v>
      </c>
      <c r="AM24" s="23">
        <v>1190.0989927999999</v>
      </c>
      <c r="AN24" s="143">
        <v>391608.33999999997</v>
      </c>
      <c r="AO24" s="14">
        <v>50493.979359600053</v>
      </c>
      <c r="AP24" s="23">
        <v>29183.25289385</v>
      </c>
      <c r="AQ24" s="143">
        <v>674633.1</v>
      </c>
      <c r="AR24" s="14">
        <v>86987.191914000112</v>
      </c>
      <c r="AS24" s="23">
        <v>49438.643379700021</v>
      </c>
      <c r="AT24" s="143">
        <v>694374.14999999991</v>
      </c>
      <c r="AU24" s="14">
        <v>89532.60290100002</v>
      </c>
      <c r="AV24" s="23">
        <v>52265.774801699983</v>
      </c>
    </row>
    <row r="25" spans="1:48" x14ac:dyDescent="0.25">
      <c r="A25" s="16">
        <v>22</v>
      </c>
      <c r="B25" s="17" t="s">
        <v>239</v>
      </c>
      <c r="C25" s="127">
        <v>380</v>
      </c>
      <c r="D25" s="78">
        <v>0.99</v>
      </c>
      <c r="E25" s="78" t="s">
        <v>269</v>
      </c>
      <c r="F25" s="80">
        <v>41885</v>
      </c>
      <c r="G25" s="80">
        <v>41885</v>
      </c>
      <c r="H25" s="71" t="s">
        <v>529</v>
      </c>
      <c r="I25" s="69">
        <f t="shared" si="0"/>
        <v>5321975.4500000011</v>
      </c>
      <c r="J25" s="18">
        <f>N25+Q25+T25+W25+Z25+AC25+AF25+AI25+AL25+AO25+AR25+AU25</f>
        <v>612203.00533799978</v>
      </c>
      <c r="K25" s="19">
        <f t="shared" si="2"/>
        <v>0.1150330382185434</v>
      </c>
      <c r="L25" s="11">
        <f t="shared" si="3"/>
        <v>361675.66012024996</v>
      </c>
      <c r="M25" s="21">
        <v>712497.04</v>
      </c>
      <c r="N25" s="22">
        <v>76230.058309600077</v>
      </c>
      <c r="O25" s="23">
        <v>49684.654010900005</v>
      </c>
      <c r="P25" s="21">
        <v>659620.85000000079</v>
      </c>
      <c r="Q25" s="22">
        <v>70572.834741499944</v>
      </c>
      <c r="R25" s="23">
        <v>41870.205086300004</v>
      </c>
      <c r="S25" s="21">
        <v>723109.75999999931</v>
      </c>
      <c r="T25" s="22">
        <v>77365.513222399881</v>
      </c>
      <c r="U25" s="23">
        <v>44058.569209399982</v>
      </c>
      <c r="V25" s="21">
        <v>671445.84000000125</v>
      </c>
      <c r="W25" s="22">
        <v>71837.9904216</v>
      </c>
      <c r="X25" s="23">
        <v>45013.840623899938</v>
      </c>
      <c r="Y25" s="21">
        <v>223121.63000000003</v>
      </c>
      <c r="Z25" s="22">
        <v>23871.783193700008</v>
      </c>
      <c r="AA25" s="23">
        <v>14900.939855299999</v>
      </c>
      <c r="AB25" s="21">
        <v>382073.18</v>
      </c>
      <c r="AC25" s="22">
        <v>40878.009528200011</v>
      </c>
      <c r="AD25" s="23">
        <v>21299.501589699998</v>
      </c>
      <c r="AE25" s="21">
        <v>39.200000000000003</v>
      </c>
      <c r="AF25" s="22">
        <v>5.0544480000000007</v>
      </c>
      <c r="AG25" s="23">
        <v>2.8352952</v>
      </c>
      <c r="AH25" s="21">
        <v>5791.68</v>
      </c>
      <c r="AI25" s="22">
        <v>746.77921919999983</v>
      </c>
      <c r="AJ25" s="23">
        <v>365.17145609999994</v>
      </c>
      <c r="AK25" s="21">
        <v>22562.879999999997</v>
      </c>
      <c r="AL25" s="22">
        <v>2909.2577472000003</v>
      </c>
      <c r="AM25" s="23">
        <v>1377.3134380999998</v>
      </c>
      <c r="AN25" s="143">
        <v>483085.53999999986</v>
      </c>
      <c r="AO25" s="14">
        <v>62289.049527600015</v>
      </c>
      <c r="AP25" s="23">
        <v>35822.695732850007</v>
      </c>
      <c r="AQ25" s="143">
        <v>707250.07999999973</v>
      </c>
      <c r="AR25" s="14">
        <v>91192.825315199967</v>
      </c>
      <c r="AS25" s="23">
        <v>52115.048376499988</v>
      </c>
      <c r="AT25" s="143">
        <v>731377.76999999979</v>
      </c>
      <c r="AU25" s="14">
        <v>94303.849663799876</v>
      </c>
      <c r="AV25" s="23">
        <v>55164.885446</v>
      </c>
    </row>
    <row r="26" spans="1:48" x14ac:dyDescent="0.25">
      <c r="A26" s="16">
        <v>23</v>
      </c>
      <c r="B26" s="17" t="s">
        <v>240</v>
      </c>
      <c r="C26" s="127">
        <v>381</v>
      </c>
      <c r="D26" s="78">
        <v>0.99</v>
      </c>
      <c r="E26" s="78" t="s">
        <v>269</v>
      </c>
      <c r="F26" s="80">
        <v>41885</v>
      </c>
      <c r="G26" s="80">
        <v>41885</v>
      </c>
      <c r="H26" s="71" t="s">
        <v>530</v>
      </c>
      <c r="I26" s="69">
        <f>M26+P26+S26+V26+Y26+AB26+AE26+AH26+AK26+AN26+AQ26+AT26</f>
        <v>5318597.09</v>
      </c>
      <c r="J26" s="18">
        <f>N26+Q26+T26+W26+Z26+AC26+AF26+AI26+AL26+AO26+AR26+AU26</f>
        <v>611975.85216459993</v>
      </c>
      <c r="K26" s="19">
        <f t="shared" si="2"/>
        <v>0.11506339769847089</v>
      </c>
      <c r="L26" s="11">
        <f t="shared" si="3"/>
        <v>359548.07475779991</v>
      </c>
      <c r="M26" s="21">
        <v>722550.64000000083</v>
      </c>
      <c r="N26" s="22">
        <v>77305.692973599958</v>
      </c>
      <c r="O26" s="23">
        <v>50209.341611600008</v>
      </c>
      <c r="P26" s="21">
        <v>652089.4299999997</v>
      </c>
      <c r="Q26" s="22">
        <v>69767.048115700018</v>
      </c>
      <c r="R26" s="23">
        <v>41362.8851086</v>
      </c>
      <c r="S26" s="21">
        <v>707511.52000000025</v>
      </c>
      <c r="T26" s="22">
        <v>75696.657524800103</v>
      </c>
      <c r="U26" s="23">
        <v>42968.875866399947</v>
      </c>
      <c r="V26" s="21">
        <v>455551.87000000005</v>
      </c>
      <c r="W26" s="22">
        <v>48739.494571299991</v>
      </c>
      <c r="X26" s="23">
        <v>29814.486350899988</v>
      </c>
      <c r="Y26" s="21">
        <v>510613.40999999963</v>
      </c>
      <c r="Z26" s="22">
        <v>54630.528735899999</v>
      </c>
      <c r="AA26" s="23">
        <v>31645.059730099987</v>
      </c>
      <c r="AB26" s="21">
        <v>314054.73000000021</v>
      </c>
      <c r="AC26" s="22">
        <v>33600.715562700025</v>
      </c>
      <c r="AD26" s="23">
        <v>17610.978659899996</v>
      </c>
      <c r="AE26" s="21">
        <v>78209.250000000015</v>
      </c>
      <c r="AF26" s="22">
        <v>10084.300694999998</v>
      </c>
      <c r="AG26" s="23">
        <v>5698.9947583000021</v>
      </c>
      <c r="AH26" s="21">
        <v>23093.670000000006</v>
      </c>
      <c r="AI26" s="22">
        <v>2977.6978098000004</v>
      </c>
      <c r="AJ26" s="23">
        <v>1327.9698889000001</v>
      </c>
      <c r="AK26" s="21">
        <v>42576.46</v>
      </c>
      <c r="AL26" s="22">
        <v>5489.8087524000002</v>
      </c>
      <c r="AM26" s="23">
        <v>2631.4664182000001</v>
      </c>
      <c r="AN26" s="143">
        <v>460293.04</v>
      </c>
      <c r="AO26" s="14">
        <v>59350.184577599954</v>
      </c>
      <c r="AP26" s="23">
        <v>34825.426228600008</v>
      </c>
      <c r="AQ26" s="143">
        <v>617420.27</v>
      </c>
      <c r="AR26" s="14">
        <v>79610.169613800012</v>
      </c>
      <c r="AS26" s="23">
        <v>46130.442152999967</v>
      </c>
      <c r="AT26" s="143">
        <v>734632.79999999923</v>
      </c>
      <c r="AU26" s="14">
        <v>94723.553231999933</v>
      </c>
      <c r="AV26" s="23">
        <v>55322.147983300049</v>
      </c>
    </row>
    <row r="27" spans="1:48" x14ac:dyDescent="0.25">
      <c r="A27" s="16">
        <v>24</v>
      </c>
      <c r="B27" s="17" t="s">
        <v>611</v>
      </c>
      <c r="C27" s="127">
        <v>2</v>
      </c>
      <c r="D27" s="78">
        <v>3.9159999999999999</v>
      </c>
      <c r="E27" s="78" t="s">
        <v>269</v>
      </c>
      <c r="F27" s="73">
        <v>40046</v>
      </c>
      <c r="G27" s="73">
        <v>40046</v>
      </c>
      <c r="H27" s="71" t="s">
        <v>274</v>
      </c>
      <c r="I27" s="69">
        <f t="shared" ref="I27:I51" si="4">M27+P27+S27+V27+Y27+AB27+AE27+AH27+AK27+AN27+AQ27+AT27</f>
        <v>31284921.300000004</v>
      </c>
      <c r="J27" s="18">
        <f t="shared" ref="J27:J51" si="5">N27+Q27+T27+W27+Z27+AC27+AF27+AI27+AL27+AO27+AR27+AU27</f>
        <v>2688642.1435650005</v>
      </c>
      <c r="K27" s="19">
        <f t="shared" si="2"/>
        <v>8.5940511653612509E-2</v>
      </c>
      <c r="L27" s="11">
        <f t="shared" si="3"/>
        <v>1118370.2892659996</v>
      </c>
      <c r="M27" s="21">
        <v>2475247.2000000002</v>
      </c>
      <c r="N27" s="22">
        <v>191237.59867199991</v>
      </c>
      <c r="O27" s="23">
        <v>96338.940437999874</v>
      </c>
      <c r="P27" s="21">
        <v>2561270.6999999993</v>
      </c>
      <c r="Q27" s="22">
        <v>197883.77428200006</v>
      </c>
      <c r="R27" s="23">
        <v>86574.976953000019</v>
      </c>
      <c r="S27" s="21">
        <v>2729653.2000000016</v>
      </c>
      <c r="T27" s="22">
        <v>210893.00623199999</v>
      </c>
      <c r="U27" s="23">
        <v>85416.002543999872</v>
      </c>
      <c r="V27" s="21">
        <v>2657922.0000000023</v>
      </c>
      <c r="W27" s="22">
        <v>205351.05372000014</v>
      </c>
      <c r="X27" s="23">
        <v>98811.840480000144</v>
      </c>
      <c r="Y27" s="21">
        <v>2710730.1</v>
      </c>
      <c r="Z27" s="22">
        <v>209431.00752599994</v>
      </c>
      <c r="AA27" s="23">
        <v>89521.440131999916</v>
      </c>
      <c r="AB27" s="21">
        <v>2240952.0000000009</v>
      </c>
      <c r="AC27" s="22">
        <v>173135.95151999992</v>
      </c>
      <c r="AD27" s="23">
        <v>58644.755186999944</v>
      </c>
      <c r="AE27" s="21">
        <v>2601298.7999999975</v>
      </c>
      <c r="AF27" s="22">
        <v>245380.515804</v>
      </c>
      <c r="AG27" s="23">
        <v>102524.66375999995</v>
      </c>
      <c r="AH27" s="21">
        <v>2649952.799999997</v>
      </c>
      <c r="AI27" s="22">
        <v>249970.04762400044</v>
      </c>
      <c r="AJ27" s="23">
        <v>92343.499113000013</v>
      </c>
      <c r="AK27" s="21">
        <v>2123736.6000000006</v>
      </c>
      <c r="AL27" s="22">
        <v>200332.07347799969</v>
      </c>
      <c r="AM27" s="23">
        <v>69045.246528000091</v>
      </c>
      <c r="AN27" s="143">
        <v>2855959.5000000009</v>
      </c>
      <c r="AO27" s="14">
        <v>269402.6596350008</v>
      </c>
      <c r="AP27" s="23">
        <v>112428.84295199993</v>
      </c>
      <c r="AQ27" s="143">
        <v>2796059.7000000039</v>
      </c>
      <c r="AR27" s="14">
        <v>263752.31150099961</v>
      </c>
      <c r="AS27" s="23">
        <v>109352.11297199999</v>
      </c>
      <c r="AT27" s="143">
        <v>2882138.700000003</v>
      </c>
      <c r="AU27" s="14">
        <v>271872.14357099991</v>
      </c>
      <c r="AV27" s="23">
        <v>117367.96820699994</v>
      </c>
    </row>
    <row r="28" spans="1:48" x14ac:dyDescent="0.25">
      <c r="A28" s="16">
        <v>25</v>
      </c>
      <c r="B28" s="17" t="s">
        <v>683</v>
      </c>
      <c r="C28" s="127">
        <v>113</v>
      </c>
      <c r="D28" s="78">
        <v>0.1</v>
      </c>
      <c r="E28" s="78" t="s">
        <v>269</v>
      </c>
      <c r="F28" s="73">
        <v>39876</v>
      </c>
      <c r="G28" s="73">
        <v>39876</v>
      </c>
      <c r="H28" s="71" t="s">
        <v>282</v>
      </c>
      <c r="I28" s="69">
        <f t="shared" si="4"/>
        <v>310637.79999999993</v>
      </c>
      <c r="J28" s="18">
        <f t="shared" si="5"/>
        <v>41369.61203525</v>
      </c>
      <c r="K28" s="19">
        <f t="shared" si="2"/>
        <v>0.13317636177969974</v>
      </c>
      <c r="L28" s="11">
        <f t="shared" si="3"/>
        <v>26111.372431625012</v>
      </c>
      <c r="M28" s="21">
        <v>36883.600000000035</v>
      </c>
      <c r="N28" s="22">
        <v>4604.548624</v>
      </c>
      <c r="O28" s="23">
        <v>3158.2400672500007</v>
      </c>
      <c r="P28" s="21">
        <v>44214.149999999958</v>
      </c>
      <c r="Q28" s="22">
        <v>5519.6944860000076</v>
      </c>
      <c r="R28" s="23">
        <v>3555.8071190000019</v>
      </c>
      <c r="S28" s="21">
        <v>39377.55000000001</v>
      </c>
      <c r="T28" s="22">
        <v>4915.8933420000021</v>
      </c>
      <c r="U28" s="23">
        <v>3037.798135250001</v>
      </c>
      <c r="V28" s="21">
        <v>52293.624999999949</v>
      </c>
      <c r="W28" s="22">
        <v>6528.3361449999838</v>
      </c>
      <c r="X28" s="23">
        <v>4430.7168712500024</v>
      </c>
      <c r="Y28" s="21">
        <v>19039.574999999986</v>
      </c>
      <c r="Z28" s="22">
        <v>2376.9005429999993</v>
      </c>
      <c r="AA28" s="23">
        <v>1562.1922775000007</v>
      </c>
      <c r="AB28" s="21">
        <v>17712.975000000031</v>
      </c>
      <c r="AC28" s="22">
        <v>2211.287798999997</v>
      </c>
      <c r="AD28" s="23">
        <v>1198.6522927500002</v>
      </c>
      <c r="AE28" s="21">
        <v>14659.999999999984</v>
      </c>
      <c r="AF28" s="22">
        <v>2205.5969999999961</v>
      </c>
      <c r="AG28" s="23">
        <v>1390.7872947499991</v>
      </c>
      <c r="AH28" s="21">
        <v>13688.275000000003</v>
      </c>
      <c r="AI28" s="22">
        <v>2059.4009737500014</v>
      </c>
      <c r="AJ28" s="23">
        <v>1178.7112227499995</v>
      </c>
      <c r="AK28" s="21">
        <v>15834.074999999997</v>
      </c>
      <c r="AL28" s="22">
        <v>2382.236583749996</v>
      </c>
      <c r="AM28" s="23">
        <v>1294.4884777500017</v>
      </c>
      <c r="AN28" s="143">
        <v>15949.824999999995</v>
      </c>
      <c r="AO28" s="14">
        <v>2399.6511712500014</v>
      </c>
      <c r="AP28" s="23">
        <v>1442.8483738749994</v>
      </c>
      <c r="AQ28" s="143">
        <v>15433.724999999999</v>
      </c>
      <c r="AR28" s="14">
        <v>2322.0039262499981</v>
      </c>
      <c r="AS28" s="23">
        <v>1414.3857174999996</v>
      </c>
      <c r="AT28" s="143">
        <v>25550.424999999981</v>
      </c>
      <c r="AU28" s="14">
        <v>3844.0614412500126</v>
      </c>
      <c r="AV28" s="23">
        <v>2446.7445820000016</v>
      </c>
    </row>
    <row r="29" spans="1:48" x14ac:dyDescent="0.25">
      <c r="A29" s="16">
        <v>26</v>
      </c>
      <c r="B29" s="17" t="s">
        <v>684</v>
      </c>
      <c r="C29" s="127">
        <v>112</v>
      </c>
      <c r="D29" s="78">
        <v>0.14000000000000001</v>
      </c>
      <c r="E29" s="78" t="s">
        <v>269</v>
      </c>
      <c r="F29" s="73">
        <v>39527</v>
      </c>
      <c r="G29" s="73">
        <v>39546</v>
      </c>
      <c r="H29" s="71" t="s">
        <v>283</v>
      </c>
      <c r="I29" s="69">
        <f t="shared" si="4"/>
        <v>0</v>
      </c>
      <c r="J29" s="18">
        <f t="shared" si="5"/>
        <v>0</v>
      </c>
      <c r="K29" s="19" t="e">
        <f t="shared" si="2"/>
        <v>#DIV/0!</v>
      </c>
      <c r="L29" s="11">
        <f t="shared" si="3"/>
        <v>0</v>
      </c>
      <c r="M29" s="21">
        <v>0</v>
      </c>
      <c r="N29" s="22">
        <v>0</v>
      </c>
      <c r="O29" s="23">
        <v>0</v>
      </c>
      <c r="P29" s="21">
        <v>0</v>
      </c>
      <c r="Q29" s="22">
        <v>0</v>
      </c>
      <c r="R29" s="23">
        <v>0</v>
      </c>
      <c r="S29" s="21">
        <v>0</v>
      </c>
      <c r="T29" s="22">
        <v>0</v>
      </c>
      <c r="U29" s="23">
        <v>0</v>
      </c>
      <c r="V29" s="21">
        <v>0</v>
      </c>
      <c r="W29" s="22">
        <v>0</v>
      </c>
      <c r="X29" s="23">
        <v>0</v>
      </c>
      <c r="Y29" s="21">
        <v>0</v>
      </c>
      <c r="Z29" s="22">
        <v>0</v>
      </c>
      <c r="AA29" s="23">
        <v>0</v>
      </c>
      <c r="AB29" s="21">
        <v>0</v>
      </c>
      <c r="AC29" s="22">
        <v>0</v>
      </c>
      <c r="AD29" s="23">
        <v>0</v>
      </c>
      <c r="AE29" s="21">
        <v>0</v>
      </c>
      <c r="AF29" s="22">
        <v>0</v>
      </c>
      <c r="AG29" s="23">
        <v>0</v>
      </c>
      <c r="AH29" s="21">
        <v>0</v>
      </c>
      <c r="AI29" s="22">
        <v>0</v>
      </c>
      <c r="AJ29" s="23">
        <v>0</v>
      </c>
      <c r="AK29" s="21"/>
      <c r="AL29" s="22"/>
      <c r="AM29" s="23"/>
      <c r="AN29" s="143">
        <v>0</v>
      </c>
      <c r="AO29" s="14">
        <v>0</v>
      </c>
      <c r="AP29" s="23">
        <v>0</v>
      </c>
      <c r="AQ29" s="143">
        <v>0</v>
      </c>
      <c r="AR29" s="14">
        <v>0</v>
      </c>
      <c r="AS29" s="23">
        <v>0</v>
      </c>
      <c r="AT29" s="143">
        <v>0</v>
      </c>
      <c r="AU29" s="14">
        <v>0</v>
      </c>
      <c r="AV29" s="23">
        <v>0</v>
      </c>
    </row>
    <row r="30" spans="1:48" x14ac:dyDescent="0.25">
      <c r="A30" s="16">
        <v>27</v>
      </c>
      <c r="B30" s="17" t="s">
        <v>732</v>
      </c>
      <c r="C30" s="127">
        <v>119</v>
      </c>
      <c r="D30" s="78">
        <v>3.996</v>
      </c>
      <c r="E30" s="78" t="s">
        <v>269</v>
      </c>
      <c r="F30" s="73">
        <v>39983</v>
      </c>
      <c r="G30" s="73">
        <v>39983</v>
      </c>
      <c r="H30" s="71" t="s">
        <v>284</v>
      </c>
      <c r="I30" s="69">
        <f t="shared" si="4"/>
        <v>32549794.81024605</v>
      </c>
      <c r="J30" s="18">
        <f t="shared" si="5"/>
        <v>3303048.1400770061</v>
      </c>
      <c r="K30" s="19">
        <f t="shared" si="2"/>
        <v>0.10147677302829786</v>
      </c>
      <c r="L30" s="11">
        <f t="shared" si="3"/>
        <v>1668238.9251797502</v>
      </c>
      <c r="M30" s="21">
        <v>2132175.5999999945</v>
      </c>
      <c r="N30" s="22">
        <v>193793.44028399946</v>
      </c>
      <c r="O30" s="23">
        <v>113572.17021999996</v>
      </c>
      <c r="P30" s="21">
        <v>1966026.0000000033</v>
      </c>
      <c r="Q30" s="22">
        <v>178692.10314000092</v>
      </c>
      <c r="R30" s="23">
        <v>93253.132356000046</v>
      </c>
      <c r="S30" s="21">
        <v>2797195.1999999797</v>
      </c>
      <c r="T30" s="22">
        <v>254237.07172800464</v>
      </c>
      <c r="U30" s="23">
        <v>126833.70869199975</v>
      </c>
      <c r="V30" s="21">
        <v>2810319.9999999953</v>
      </c>
      <c r="W30" s="22">
        <v>255429.98480000068</v>
      </c>
      <c r="X30" s="23">
        <v>143059.00822800005</v>
      </c>
      <c r="Y30" s="21">
        <v>2896953.200000003</v>
      </c>
      <c r="Z30" s="22">
        <v>263304.0763479973</v>
      </c>
      <c r="AA30" s="23">
        <v>136975.42701199968</v>
      </c>
      <c r="AB30" s="21">
        <v>2785905.1999999965</v>
      </c>
      <c r="AC30" s="22">
        <v>253210.92362800115</v>
      </c>
      <c r="AD30" s="23">
        <v>111803.78828799985</v>
      </c>
      <c r="AE30" s="21">
        <v>2773213.8000339908</v>
      </c>
      <c r="AF30" s="22">
        <v>307743.53538977378</v>
      </c>
      <c r="AG30" s="23">
        <v>157018.95867501869</v>
      </c>
      <c r="AH30" s="21">
        <v>2913652.4101441</v>
      </c>
      <c r="AI30" s="22">
        <v>323328.00795367919</v>
      </c>
      <c r="AJ30" s="23">
        <v>151295.27843420874</v>
      </c>
      <c r="AK30" s="21">
        <v>2821872.2000680114</v>
      </c>
      <c r="AL30" s="22">
        <v>313143.15804154589</v>
      </c>
      <c r="AM30" s="23">
        <v>146605.01065252366</v>
      </c>
      <c r="AN30" s="143">
        <v>2922147.6000000043</v>
      </c>
      <c r="AO30" s="14">
        <v>324270.71917200112</v>
      </c>
      <c r="AP30" s="23">
        <v>163540.90879000022</v>
      </c>
      <c r="AQ30" s="143">
        <v>2834145.5999999917</v>
      </c>
      <c r="AR30" s="14">
        <v>314505.13723200199</v>
      </c>
      <c r="AS30" s="23">
        <v>158002.1591439998</v>
      </c>
      <c r="AT30" s="143">
        <v>2896187.999999979</v>
      </c>
      <c r="AU30" s="14">
        <v>321389.98236000002</v>
      </c>
      <c r="AV30" s="23">
        <v>166279.37468799989</v>
      </c>
    </row>
    <row r="31" spans="1:48" x14ac:dyDescent="0.25">
      <c r="A31" s="16">
        <v>28</v>
      </c>
      <c r="B31" s="17" t="s">
        <v>241</v>
      </c>
      <c r="C31" s="127">
        <v>128</v>
      </c>
      <c r="D31" s="78">
        <v>0.312</v>
      </c>
      <c r="E31" s="78" t="s">
        <v>269</v>
      </c>
      <c r="F31" s="73">
        <v>40885</v>
      </c>
      <c r="G31" s="73">
        <v>40885</v>
      </c>
      <c r="H31" s="71" t="s">
        <v>285</v>
      </c>
      <c r="I31" s="69">
        <f t="shared" si="4"/>
        <v>1265448.2471999999</v>
      </c>
      <c r="J31" s="18">
        <f t="shared" si="5"/>
        <v>154501.63809374406</v>
      </c>
      <c r="K31" s="19">
        <f t="shared" si="2"/>
        <v>0.12209241937440179</v>
      </c>
      <c r="L31" s="11">
        <f t="shared" si="3"/>
        <v>96356.203101467981</v>
      </c>
      <c r="M31" s="21">
        <v>222799.55160000006</v>
      </c>
      <c r="N31" s="22">
        <v>25555.108568519983</v>
      </c>
      <c r="O31" s="23">
        <v>17168.816842320011</v>
      </c>
      <c r="P31" s="21">
        <v>201487.2359999998</v>
      </c>
      <c r="Q31" s="22">
        <v>23110.585969200052</v>
      </c>
      <c r="R31" s="23">
        <v>14333.647462163977</v>
      </c>
      <c r="S31" s="21">
        <v>226506.69719999994</v>
      </c>
      <c r="T31" s="22">
        <v>25980.318168840022</v>
      </c>
      <c r="U31" s="23">
        <v>15547.228726835996</v>
      </c>
      <c r="V31" s="21">
        <v>217088.92560000008</v>
      </c>
      <c r="W31" s="22">
        <v>24900.099766320011</v>
      </c>
      <c r="X31" s="23">
        <v>16212.363198888008</v>
      </c>
      <c r="Y31" s="21">
        <v>0</v>
      </c>
      <c r="Z31" s="22">
        <v>0</v>
      </c>
      <c r="AA31" s="23">
        <v>0</v>
      </c>
      <c r="AB31" s="21">
        <v>0</v>
      </c>
      <c r="AC31" s="22">
        <v>0</v>
      </c>
      <c r="AD31" s="23">
        <v>0</v>
      </c>
      <c r="AE31" s="21">
        <v>0</v>
      </c>
      <c r="AF31" s="22">
        <v>0</v>
      </c>
      <c r="AG31" s="23">
        <v>0</v>
      </c>
      <c r="AH31" s="21">
        <v>0</v>
      </c>
      <c r="AI31" s="22">
        <v>0</v>
      </c>
      <c r="AJ31" s="23">
        <v>0</v>
      </c>
      <c r="AK31" s="21">
        <v>0</v>
      </c>
      <c r="AL31" s="22">
        <v>0</v>
      </c>
      <c r="AM31" s="23">
        <v>0</v>
      </c>
      <c r="AN31" s="143">
        <v>0</v>
      </c>
      <c r="AO31" s="14">
        <v>0</v>
      </c>
      <c r="AP31" s="23">
        <v>0</v>
      </c>
      <c r="AQ31" s="143">
        <v>170673.51480000006</v>
      </c>
      <c r="AR31" s="14">
        <v>23592.19995080397</v>
      </c>
      <c r="AS31" s="23">
        <v>13889.641003092009</v>
      </c>
      <c r="AT31" s="143">
        <v>226892.32199999999</v>
      </c>
      <c r="AU31" s="14">
        <v>31363.325670060021</v>
      </c>
      <c r="AV31" s="23">
        <v>19204.505868167988</v>
      </c>
    </row>
    <row r="32" spans="1:48" x14ac:dyDescent="0.25">
      <c r="A32" s="16">
        <v>29</v>
      </c>
      <c r="B32" s="17" t="s">
        <v>685</v>
      </c>
      <c r="C32" s="127">
        <v>137</v>
      </c>
      <c r="D32" s="78">
        <v>0.39</v>
      </c>
      <c r="E32" s="78" t="s">
        <v>269</v>
      </c>
      <c r="F32" s="73">
        <v>36880</v>
      </c>
      <c r="G32" s="73">
        <v>39114</v>
      </c>
      <c r="H32" s="71" t="s">
        <v>286</v>
      </c>
      <c r="I32" s="69">
        <f t="shared" si="4"/>
        <v>2167641.0399999996</v>
      </c>
      <c r="J32" s="18">
        <f t="shared" si="5"/>
        <v>225704.65784</v>
      </c>
      <c r="K32" s="19">
        <f t="shared" si="2"/>
        <v>0.10412455460798992</v>
      </c>
      <c r="L32" s="11">
        <f t="shared" si="3"/>
        <v>120683.69866840001</v>
      </c>
      <c r="M32" s="21">
        <v>260249.2</v>
      </c>
      <c r="N32" s="22">
        <v>24835.581155999975</v>
      </c>
      <c r="O32" s="23">
        <v>15020.003670799993</v>
      </c>
      <c r="P32" s="21">
        <v>227635.71999999968</v>
      </c>
      <c r="Q32" s="22">
        <v>21723.276759599965</v>
      </c>
      <c r="R32" s="23">
        <v>11795.884785599992</v>
      </c>
      <c r="S32" s="21">
        <v>272828.19999999972</v>
      </c>
      <c r="T32" s="22">
        <v>26035.995125999962</v>
      </c>
      <c r="U32" s="23">
        <v>13482.816697600007</v>
      </c>
      <c r="V32" s="21">
        <v>245964.32000000004</v>
      </c>
      <c r="W32" s="22">
        <v>23472.375057600009</v>
      </c>
      <c r="X32" s="23">
        <v>13619.124367200007</v>
      </c>
      <c r="Y32" s="21">
        <v>112950.11999999991</v>
      </c>
      <c r="Z32" s="22">
        <v>10778.829951599999</v>
      </c>
      <c r="AA32" s="23">
        <v>5938.2499048000063</v>
      </c>
      <c r="AB32" s="21">
        <v>85466.319999999992</v>
      </c>
      <c r="AC32" s="22">
        <v>8156.0509176000069</v>
      </c>
      <c r="AD32" s="23">
        <v>3716.043744799998</v>
      </c>
      <c r="AE32" s="21">
        <v>82865.60000000002</v>
      </c>
      <c r="AF32" s="22">
        <v>9530.3726559999996</v>
      </c>
      <c r="AG32" s="23">
        <v>4999.9946123999998</v>
      </c>
      <c r="AH32" s="21">
        <v>80700.040000000168</v>
      </c>
      <c r="AI32" s="22">
        <v>9281.3116004000094</v>
      </c>
      <c r="AJ32" s="23">
        <v>4450.8300103999945</v>
      </c>
      <c r="AK32" s="21">
        <v>100193.9599999999</v>
      </c>
      <c r="AL32" s="22">
        <v>11523.307339600016</v>
      </c>
      <c r="AM32" s="23">
        <v>5527.6528387999942</v>
      </c>
      <c r="AN32" s="143">
        <v>247033.64</v>
      </c>
      <c r="AO32" s="14">
        <v>28411.338936399992</v>
      </c>
      <c r="AP32" s="23">
        <v>14877.835774799993</v>
      </c>
      <c r="AQ32" s="143">
        <v>237214.99999999988</v>
      </c>
      <c r="AR32" s="14">
        <v>27282.097150000023</v>
      </c>
      <c r="AS32" s="23">
        <v>14070.025152800004</v>
      </c>
      <c r="AT32" s="143">
        <v>214538.92000000013</v>
      </c>
      <c r="AU32" s="14">
        <v>24674.121189200017</v>
      </c>
      <c r="AV32" s="23">
        <v>13185.237108399999</v>
      </c>
    </row>
    <row r="33" spans="1:48" x14ac:dyDescent="0.25">
      <c r="A33" s="16">
        <v>30</v>
      </c>
      <c r="B33" s="17" t="s">
        <v>686</v>
      </c>
      <c r="C33" s="127">
        <v>138</v>
      </c>
      <c r="D33" s="78">
        <v>0.17</v>
      </c>
      <c r="E33" s="78" t="s">
        <v>269</v>
      </c>
      <c r="F33" s="73">
        <v>40101</v>
      </c>
      <c r="G33" s="73">
        <v>40101</v>
      </c>
      <c r="H33" s="71" t="s">
        <v>287</v>
      </c>
      <c r="I33" s="69">
        <f t="shared" si="4"/>
        <v>980575.38399999961</v>
      </c>
      <c r="J33" s="18">
        <f t="shared" si="5"/>
        <v>102576.80165360002</v>
      </c>
      <c r="K33" s="19">
        <f t="shared" si="2"/>
        <v>0.10460878717469423</v>
      </c>
      <c r="L33" s="11">
        <f t="shared" si="3"/>
        <v>54139.560082720018</v>
      </c>
      <c r="M33" s="21">
        <v>96663.231999999989</v>
      </c>
      <c r="N33" s="22">
        <v>9203.3063187199896</v>
      </c>
      <c r="O33" s="23">
        <v>5535.3736577600066</v>
      </c>
      <c r="P33" s="21">
        <v>94933.999999999985</v>
      </c>
      <c r="Q33" s="22">
        <v>9038.6661399999939</v>
      </c>
      <c r="R33" s="23">
        <v>4912.690481440005</v>
      </c>
      <c r="S33" s="21">
        <v>101129.30399999984</v>
      </c>
      <c r="T33" s="22">
        <v>9628.5210338399957</v>
      </c>
      <c r="U33" s="23">
        <v>4982.9672776000043</v>
      </c>
      <c r="V33" s="21">
        <v>82649.127999999953</v>
      </c>
      <c r="W33" s="22">
        <v>7869.0234768800028</v>
      </c>
      <c r="X33" s="23">
        <v>4551.3340562400081</v>
      </c>
      <c r="Y33" s="21">
        <v>64857.495999999985</v>
      </c>
      <c r="Z33" s="22">
        <v>6175.0821941600025</v>
      </c>
      <c r="AA33" s="23">
        <v>3305.4515151200003</v>
      </c>
      <c r="AB33" s="21">
        <v>68441.592000000004</v>
      </c>
      <c r="AC33" s="22">
        <v>6516.3239743199929</v>
      </c>
      <c r="AD33" s="23">
        <v>3012.5245136800017</v>
      </c>
      <c r="AE33" s="21">
        <v>64076.928</v>
      </c>
      <c r="AF33" s="22">
        <v>7352.1867187200087</v>
      </c>
      <c r="AG33" s="23">
        <v>3859.3438385599989</v>
      </c>
      <c r="AH33" s="21">
        <v>64020.288000000051</v>
      </c>
      <c r="AI33" s="22">
        <v>7345.6878451200073</v>
      </c>
      <c r="AJ33" s="23">
        <v>3542.3925000000008</v>
      </c>
      <c r="AK33" s="21">
        <v>64501.512000000068</v>
      </c>
      <c r="AL33" s="22">
        <v>7400.9034868800027</v>
      </c>
      <c r="AM33" s="23">
        <v>3571.7328672000003</v>
      </c>
      <c r="AN33" s="143">
        <v>87795.727999999886</v>
      </c>
      <c r="AO33" s="14">
        <v>10073.681830720016</v>
      </c>
      <c r="AP33" s="23">
        <v>5260.2181916799964</v>
      </c>
      <c r="AQ33" s="143">
        <v>95697.527999999947</v>
      </c>
      <c r="AR33" s="14">
        <v>10980.334362720014</v>
      </c>
      <c r="AS33" s="23">
        <v>5724.100431519998</v>
      </c>
      <c r="AT33" s="143">
        <v>95808.647999999972</v>
      </c>
      <c r="AU33" s="14">
        <v>10993.08427152</v>
      </c>
      <c r="AV33" s="23">
        <v>5881.4307519199983</v>
      </c>
    </row>
    <row r="34" spans="1:48" x14ac:dyDescent="0.25">
      <c r="A34" s="16">
        <v>31</v>
      </c>
      <c r="B34" s="17" t="s">
        <v>242</v>
      </c>
      <c r="C34" s="127">
        <v>139</v>
      </c>
      <c r="D34" s="78">
        <v>0.30199999999999999</v>
      </c>
      <c r="E34" s="78" t="s">
        <v>269</v>
      </c>
      <c r="F34" s="73">
        <v>40056</v>
      </c>
      <c r="G34" s="73">
        <v>40057</v>
      </c>
      <c r="H34" s="71" t="s">
        <v>288</v>
      </c>
      <c r="I34" s="69">
        <f t="shared" si="4"/>
        <v>2385949.3884000001</v>
      </c>
      <c r="J34" s="18">
        <f t="shared" si="5"/>
        <v>267073.58053058397</v>
      </c>
      <c r="K34" s="19">
        <f t="shared" si="2"/>
        <v>0.11193597895623492</v>
      </c>
      <c r="L34" s="11">
        <f t="shared" si="3"/>
        <v>149063.60598358201</v>
      </c>
      <c r="M34" s="21">
        <v>210900.05399999997</v>
      </c>
      <c r="N34" s="22">
        <v>21456.971493960005</v>
      </c>
      <c r="O34" s="23">
        <v>13531.351382279996</v>
      </c>
      <c r="P34" s="21">
        <v>190281.70559999984</v>
      </c>
      <c r="Q34" s="22">
        <v>19359.260727744</v>
      </c>
      <c r="R34" s="23">
        <v>11092.735375056007</v>
      </c>
      <c r="S34" s="21">
        <v>204872.27999999997</v>
      </c>
      <c r="T34" s="22">
        <v>20843.705767200001</v>
      </c>
      <c r="U34" s="23">
        <v>11384.454616644016</v>
      </c>
      <c r="V34" s="21">
        <v>204139.0799999999</v>
      </c>
      <c r="W34" s="22">
        <v>20769.109999199994</v>
      </c>
      <c r="X34" s="23">
        <v>12599.852807412004</v>
      </c>
      <c r="Y34" s="21">
        <v>208994.89080000014</v>
      </c>
      <c r="Z34" s="22">
        <v>21263.140189992013</v>
      </c>
      <c r="AA34" s="23">
        <v>12165.344435460018</v>
      </c>
      <c r="AB34" s="21">
        <v>201112.6116</v>
      </c>
      <c r="AC34" s="22">
        <v>20461.197104183997</v>
      </c>
      <c r="AD34" s="23">
        <v>10263.430731083989</v>
      </c>
      <c r="AE34" s="21">
        <v>175391.26319999996</v>
      </c>
      <c r="AF34" s="22">
        <v>21504.72278095199</v>
      </c>
      <c r="AG34" s="23">
        <v>12084.549342720011</v>
      </c>
      <c r="AH34" s="21">
        <v>181211.43120000011</v>
      </c>
      <c r="AI34" s="22">
        <v>22218.33357943199</v>
      </c>
      <c r="AJ34" s="23">
        <v>11611.468670892002</v>
      </c>
      <c r="AK34" s="21">
        <v>181083.74280000001</v>
      </c>
      <c r="AL34" s="22">
        <v>22202.677704707989</v>
      </c>
      <c r="AM34" s="23">
        <v>11619.74005600798</v>
      </c>
      <c r="AN34" s="143">
        <v>210347.35559999995</v>
      </c>
      <c r="AO34" s="14">
        <v>25790.689270116014</v>
      </c>
      <c r="AP34" s="23">
        <v>14230.737469829985</v>
      </c>
      <c r="AQ34" s="143">
        <v>205914.99360000013</v>
      </c>
      <c r="AR34" s="14">
        <v>25247.237365295994</v>
      </c>
      <c r="AS34" s="23">
        <v>13874.53004006401</v>
      </c>
      <c r="AT34" s="143">
        <v>211699.97999999986</v>
      </c>
      <c r="AU34" s="14">
        <v>25956.534547800002</v>
      </c>
      <c r="AV34" s="23">
        <v>14605.411056132009</v>
      </c>
    </row>
    <row r="35" spans="1:48" x14ac:dyDescent="0.25">
      <c r="A35" s="16">
        <v>32</v>
      </c>
      <c r="B35" s="17" t="s">
        <v>243</v>
      </c>
      <c r="C35" s="127">
        <v>141</v>
      </c>
      <c r="D35" s="78">
        <v>0.4</v>
      </c>
      <c r="E35" s="78" t="s">
        <v>269</v>
      </c>
      <c r="F35" s="73">
        <v>40959</v>
      </c>
      <c r="G35" s="73">
        <v>40959</v>
      </c>
      <c r="H35" s="71" t="s">
        <v>288</v>
      </c>
      <c r="I35" s="69">
        <f t="shared" si="4"/>
        <v>2005483</v>
      </c>
      <c r="J35" s="18">
        <f t="shared" si="5"/>
        <v>235175.00303999992</v>
      </c>
      <c r="K35" s="19">
        <f t="shared" si="2"/>
        <v>0.11726601673512063</v>
      </c>
      <c r="L35" s="11">
        <f t="shared" si="3"/>
        <v>139687.43894499994</v>
      </c>
      <c r="M35" s="21">
        <v>248897</v>
      </c>
      <c r="N35" s="22">
        <v>28548.485899999901</v>
      </c>
      <c r="O35" s="23">
        <v>19202.336460000002</v>
      </c>
      <c r="P35" s="21">
        <v>223065</v>
      </c>
      <c r="Q35" s="22">
        <v>25585.555499999959</v>
      </c>
      <c r="R35" s="23">
        <v>15866.607600000003</v>
      </c>
      <c r="S35" s="21">
        <v>253458</v>
      </c>
      <c r="T35" s="22">
        <v>29071.632599999972</v>
      </c>
      <c r="U35" s="23">
        <v>17423.61570999998</v>
      </c>
      <c r="V35" s="21">
        <v>232693</v>
      </c>
      <c r="W35" s="22">
        <v>26689.887099999953</v>
      </c>
      <c r="X35" s="23">
        <v>17367.60187999998</v>
      </c>
      <c r="Y35" s="21">
        <v>135359</v>
      </c>
      <c r="Z35" s="22">
        <v>15525.677300000061</v>
      </c>
      <c r="AA35" s="23">
        <v>10315.318729999994</v>
      </c>
      <c r="AB35" s="21">
        <v>57162</v>
      </c>
      <c r="AC35" s="22">
        <v>5769.9322800000027</v>
      </c>
      <c r="AD35" s="23">
        <v>2809.7818299999994</v>
      </c>
      <c r="AE35" s="21">
        <v>84777</v>
      </c>
      <c r="AF35" s="22">
        <v>10312.274279999972</v>
      </c>
      <c r="AG35" s="23">
        <v>5700.3055200000008</v>
      </c>
      <c r="AH35" s="21">
        <v>75547</v>
      </c>
      <c r="AI35" s="22">
        <v>9189.537079999991</v>
      </c>
      <c r="AJ35" s="23">
        <v>4724.2729500000023</v>
      </c>
      <c r="AK35" s="21">
        <v>84755</v>
      </c>
      <c r="AL35" s="22">
        <v>10309.598199999982</v>
      </c>
      <c r="AM35" s="23">
        <v>5323.8729100000028</v>
      </c>
      <c r="AN35" s="143">
        <v>104440</v>
      </c>
      <c r="AO35" s="14">
        <v>12704.081599999985</v>
      </c>
      <c r="AP35" s="23">
        <v>7057.2200449999955</v>
      </c>
      <c r="AQ35" s="143">
        <v>240403</v>
      </c>
      <c r="AR35" s="14">
        <v>29242.620920000059</v>
      </c>
      <c r="AS35" s="23">
        <v>15861.454909999997</v>
      </c>
      <c r="AT35" s="143">
        <v>264927</v>
      </c>
      <c r="AU35" s="14">
        <v>32225.720280000136</v>
      </c>
      <c r="AV35" s="23">
        <v>18035.050400000007</v>
      </c>
    </row>
    <row r="36" spans="1:48" x14ac:dyDescent="0.25">
      <c r="A36" s="16">
        <v>33</v>
      </c>
      <c r="B36" s="17" t="s">
        <v>244</v>
      </c>
      <c r="C36" s="127">
        <v>144</v>
      </c>
      <c r="D36" s="78">
        <v>0.6</v>
      </c>
      <c r="E36" s="78" t="s">
        <v>269</v>
      </c>
      <c r="F36" s="73">
        <v>40687</v>
      </c>
      <c r="G36" s="73">
        <v>40687</v>
      </c>
      <c r="H36" s="71" t="s">
        <v>289</v>
      </c>
      <c r="I36" s="69">
        <f t="shared" si="4"/>
        <v>4150571.0500000007</v>
      </c>
      <c r="J36" s="18">
        <f t="shared" si="5"/>
        <v>468638.20854750049</v>
      </c>
      <c r="K36" s="19">
        <f t="shared" si="2"/>
        <v>0.11290933293323588</v>
      </c>
      <c r="L36" s="11">
        <f t="shared" si="3"/>
        <v>255624.86934175005</v>
      </c>
      <c r="M36" s="24">
        <v>266023.40000000014</v>
      </c>
      <c r="N36" s="25">
        <v>26897.625974000068</v>
      </c>
      <c r="O36" s="26">
        <v>16797.778879999983</v>
      </c>
      <c r="P36" s="24">
        <v>261227.04999999964</v>
      </c>
      <c r="Q36" s="25">
        <v>26412.667025500035</v>
      </c>
      <c r="R36" s="26">
        <v>14994.474881500017</v>
      </c>
      <c r="S36" s="24">
        <v>318868.39999999997</v>
      </c>
      <c r="T36" s="25">
        <v>32240.783923999996</v>
      </c>
      <c r="U36" s="26">
        <v>17341.630256499997</v>
      </c>
      <c r="V36" s="24">
        <v>230590.64999999973</v>
      </c>
      <c r="W36" s="25">
        <v>23315.020621500018</v>
      </c>
      <c r="X36" s="26">
        <v>14091.761418499993</v>
      </c>
      <c r="Y36" s="24">
        <v>300793.74999999977</v>
      </c>
      <c r="Z36" s="25">
        <v>30413.256062500011</v>
      </c>
      <c r="AA36" s="26">
        <v>16183.454220499994</v>
      </c>
      <c r="AB36" s="24">
        <v>411738.50000000017</v>
      </c>
      <c r="AC36" s="25">
        <v>41630.879735000002</v>
      </c>
      <c r="AD36" s="26">
        <v>20703.894480499999</v>
      </c>
      <c r="AE36" s="24">
        <v>401291.95000000059</v>
      </c>
      <c r="AF36" s="25">
        <v>48897.424107499734</v>
      </c>
      <c r="AG36" s="26">
        <v>27058.821197999991</v>
      </c>
      <c r="AH36" s="24">
        <v>412429.84999999963</v>
      </c>
      <c r="AI36" s="25">
        <v>50254.577222500113</v>
      </c>
      <c r="AJ36" s="26">
        <v>25974.81560900003</v>
      </c>
      <c r="AK36" s="24">
        <v>399269.65000000095</v>
      </c>
      <c r="AL36" s="25">
        <v>48651.006852500024</v>
      </c>
      <c r="AM36" s="26">
        <v>25057.965879500007</v>
      </c>
      <c r="AN36" s="143">
        <v>390676.50000000023</v>
      </c>
      <c r="AO36" s="14">
        <v>47603.93152500016</v>
      </c>
      <c r="AP36" s="26">
        <v>26304.153763250029</v>
      </c>
      <c r="AQ36" s="143">
        <v>400754.14999999985</v>
      </c>
      <c r="AR36" s="14">
        <v>48831.893177500162</v>
      </c>
      <c r="AS36" s="26">
        <v>26577.988222000011</v>
      </c>
      <c r="AT36" s="143">
        <v>356907.20000000059</v>
      </c>
      <c r="AU36" s="14">
        <v>43489.142320000152</v>
      </c>
      <c r="AV36" s="26">
        <v>24538.130532499985</v>
      </c>
    </row>
    <row r="37" spans="1:48" x14ac:dyDescent="0.25">
      <c r="A37" s="16">
        <v>34</v>
      </c>
      <c r="B37" s="27" t="s">
        <v>245</v>
      </c>
      <c r="C37" s="128">
        <v>146</v>
      </c>
      <c r="D37" s="78">
        <v>0.38</v>
      </c>
      <c r="E37" s="78" t="s">
        <v>269</v>
      </c>
      <c r="F37" s="73">
        <v>40662</v>
      </c>
      <c r="G37" s="73">
        <v>40662</v>
      </c>
      <c r="H37" s="71" t="s">
        <v>290</v>
      </c>
      <c r="I37" s="69">
        <f t="shared" si="4"/>
        <v>1498204.875</v>
      </c>
      <c r="J37" s="18">
        <f t="shared" si="5"/>
        <v>185060.78839499998</v>
      </c>
      <c r="K37" s="19">
        <f t="shared" si="2"/>
        <v>0.12352168350473428</v>
      </c>
      <c r="L37" s="11">
        <f t="shared" si="3"/>
        <v>114324.97613687499</v>
      </c>
      <c r="M37" s="21">
        <v>246417.75</v>
      </c>
      <c r="N37" s="22">
        <v>28264.11592500002</v>
      </c>
      <c r="O37" s="23">
        <v>18904.95848875001</v>
      </c>
      <c r="P37" s="21">
        <v>232482.375</v>
      </c>
      <c r="Q37" s="22">
        <v>26665.72841249999</v>
      </c>
      <c r="R37" s="23">
        <v>16514.730451249998</v>
      </c>
      <c r="S37" s="21">
        <v>222393.25</v>
      </c>
      <c r="T37" s="22">
        <v>25508.505774999983</v>
      </c>
      <c r="U37" s="23">
        <v>15156.194451249996</v>
      </c>
      <c r="V37" s="21">
        <v>136190.875</v>
      </c>
      <c r="W37" s="22">
        <v>15621.093362499993</v>
      </c>
      <c r="X37" s="23">
        <v>10110.891957500004</v>
      </c>
      <c r="Y37" s="21">
        <v>69648.625</v>
      </c>
      <c r="Z37" s="22">
        <v>7988.6972875000047</v>
      </c>
      <c r="AA37" s="23">
        <v>4992.6613125000085</v>
      </c>
      <c r="AB37" s="21">
        <v>29376.75</v>
      </c>
      <c r="AC37" s="22">
        <v>3369.5132249999974</v>
      </c>
      <c r="AD37" s="23">
        <v>1889.0437862500003</v>
      </c>
      <c r="AE37" s="21">
        <v>26493.375</v>
      </c>
      <c r="AF37" s="22">
        <v>3662.1792262500044</v>
      </c>
      <c r="AG37" s="23">
        <v>2231.9015237500012</v>
      </c>
      <c r="AH37" s="21">
        <v>24446.625</v>
      </c>
      <c r="AI37" s="22">
        <v>3379.2569737500003</v>
      </c>
      <c r="AJ37" s="23">
        <v>1917.0565637499992</v>
      </c>
      <c r="AK37" s="21">
        <v>33361.875</v>
      </c>
      <c r="AL37" s="22">
        <v>4611.6119812499828</v>
      </c>
      <c r="AM37" s="23">
        <v>2661.3334387500004</v>
      </c>
      <c r="AN37" s="143">
        <v>127431.375</v>
      </c>
      <c r="AO37" s="14">
        <v>17614.838966250019</v>
      </c>
      <c r="AP37" s="23">
        <v>10816.456456874996</v>
      </c>
      <c r="AQ37" s="143">
        <v>142761.5</v>
      </c>
      <c r="AR37" s="14">
        <v>19733.922144999971</v>
      </c>
      <c r="AS37" s="23">
        <v>11682.721963749997</v>
      </c>
      <c r="AT37" s="143">
        <v>207200.5</v>
      </c>
      <c r="AU37" s="14">
        <v>28641.325115</v>
      </c>
      <c r="AV37" s="23">
        <v>17447.025742499995</v>
      </c>
    </row>
    <row r="38" spans="1:48" x14ac:dyDescent="0.25">
      <c r="A38" s="16">
        <v>35</v>
      </c>
      <c r="B38" s="17" t="s">
        <v>687</v>
      </c>
      <c r="C38" s="127">
        <v>163</v>
      </c>
      <c r="D38" s="78">
        <v>0.16</v>
      </c>
      <c r="E38" s="78" t="s">
        <v>269</v>
      </c>
      <c r="F38" s="73">
        <v>39888</v>
      </c>
      <c r="G38" s="73">
        <v>39888</v>
      </c>
      <c r="H38" s="71" t="s">
        <v>291</v>
      </c>
      <c r="I38" s="69">
        <f t="shared" si="4"/>
        <v>1140014.3</v>
      </c>
      <c r="J38" s="18">
        <f t="shared" si="5"/>
        <v>90366.262166999863</v>
      </c>
      <c r="K38" s="19">
        <f t="shared" si="2"/>
        <v>7.9267656701323713E-2</v>
      </c>
      <c r="L38" s="11">
        <f t="shared" ref="L38:L51" si="6">O38+R38+U38+X38+AA38+AD38+AG38+AJ38+AM38+AP38+AS38+AV38</f>
        <v>33878.519585499998</v>
      </c>
      <c r="M38" s="21">
        <v>110047.67499999999</v>
      </c>
      <c r="N38" s="22">
        <v>7927.8345069999932</v>
      </c>
      <c r="O38" s="23">
        <v>3789.6309550000019</v>
      </c>
      <c r="P38" s="21">
        <v>98950.074999999968</v>
      </c>
      <c r="Q38" s="22">
        <v>7128.3634029999666</v>
      </c>
      <c r="R38" s="23">
        <v>2836.3689509999972</v>
      </c>
      <c r="S38" s="21">
        <v>108086.15000000014</v>
      </c>
      <c r="T38" s="22">
        <v>7786.5262460000049</v>
      </c>
      <c r="U38" s="23">
        <v>2807.9533179999989</v>
      </c>
      <c r="V38" s="21">
        <v>89588.999999999913</v>
      </c>
      <c r="W38" s="22">
        <v>6453.9915599999986</v>
      </c>
      <c r="X38" s="23">
        <v>2858.7682470000036</v>
      </c>
      <c r="Y38" s="21">
        <v>91909.924999999988</v>
      </c>
      <c r="Z38" s="22">
        <v>6621.190996999997</v>
      </c>
      <c r="AA38" s="23">
        <v>2622.3399852499988</v>
      </c>
      <c r="AB38" s="21">
        <v>83946.225000000006</v>
      </c>
      <c r="AC38" s="22">
        <v>6047.4860489999764</v>
      </c>
      <c r="AD38" s="23">
        <v>1766.4252064999996</v>
      </c>
      <c r="AE38" s="21">
        <v>88504.749999999971</v>
      </c>
      <c r="AF38" s="22">
        <v>7683.9823950000164</v>
      </c>
      <c r="AG38" s="23">
        <v>2858.3728717499971</v>
      </c>
      <c r="AH38" s="21">
        <v>89739.199999999983</v>
      </c>
      <c r="AI38" s="22">
        <v>7791.1573439999856</v>
      </c>
      <c r="AJ38" s="23">
        <v>2499.2100330000012</v>
      </c>
      <c r="AK38" s="21">
        <v>89969.625000000073</v>
      </c>
      <c r="AL38" s="22">
        <v>7811.1628424999753</v>
      </c>
      <c r="AM38" s="23">
        <v>2526.5585310000033</v>
      </c>
      <c r="AN38" s="143">
        <v>91463.149999999951</v>
      </c>
      <c r="AO38" s="14">
        <v>7940.8306829999792</v>
      </c>
      <c r="AP38" s="23">
        <v>2902.6873015000019</v>
      </c>
      <c r="AQ38" s="143">
        <v>91123.225000000224</v>
      </c>
      <c r="AR38" s="14">
        <v>7911.3183944999646</v>
      </c>
      <c r="AS38" s="23">
        <v>2849.1761862499975</v>
      </c>
      <c r="AT38" s="143">
        <v>106685.29999999983</v>
      </c>
      <c r="AU38" s="14">
        <v>9262.4177460000083</v>
      </c>
      <c r="AV38" s="23">
        <v>3561.0279992499968</v>
      </c>
    </row>
    <row r="39" spans="1:48" x14ac:dyDescent="0.25">
      <c r="A39" s="16">
        <v>36</v>
      </c>
      <c r="B39" s="17" t="s">
        <v>246</v>
      </c>
      <c r="C39" s="127">
        <v>171</v>
      </c>
      <c r="D39" s="78">
        <v>0.35</v>
      </c>
      <c r="E39" s="78" t="s">
        <v>269</v>
      </c>
      <c r="F39" s="73">
        <v>40486</v>
      </c>
      <c r="G39" s="73">
        <v>40486</v>
      </c>
      <c r="H39" s="71" t="s">
        <v>292</v>
      </c>
      <c r="I39" s="69">
        <f t="shared" si="4"/>
        <v>1984038.0000000002</v>
      </c>
      <c r="J39" s="18">
        <f t="shared" si="5"/>
        <v>247146.59531779998</v>
      </c>
      <c r="K39" s="19">
        <f t="shared" si="2"/>
        <v>0.12456747064209453</v>
      </c>
      <c r="L39" s="11">
        <f t="shared" si="6"/>
        <v>148967.36032440001</v>
      </c>
      <c r="M39" s="21">
        <v>220065.28</v>
      </c>
      <c r="N39" s="22">
        <v>25241.487616000031</v>
      </c>
      <c r="O39" s="23">
        <v>16691.572439200019</v>
      </c>
      <c r="P39" s="21">
        <v>220852.67000000007</v>
      </c>
      <c r="Q39" s="22">
        <v>25331.801248999993</v>
      </c>
      <c r="R39" s="23">
        <v>15710.057088800027</v>
      </c>
      <c r="S39" s="21">
        <v>230217.52999999991</v>
      </c>
      <c r="T39" s="22">
        <v>26405.950690999998</v>
      </c>
      <c r="U39" s="23">
        <v>15670.327600599989</v>
      </c>
      <c r="V39" s="21">
        <v>155639.88000000006</v>
      </c>
      <c r="W39" s="22">
        <v>17851.894235999993</v>
      </c>
      <c r="X39" s="23">
        <v>11718.24168829999</v>
      </c>
      <c r="Y39" s="21">
        <v>188456.29999999996</v>
      </c>
      <c r="Z39" s="22">
        <v>21615.937609999997</v>
      </c>
      <c r="AA39" s="23">
        <v>13055.022760299998</v>
      </c>
      <c r="AB39" s="21">
        <v>136786.08000000002</v>
      </c>
      <c r="AC39" s="22">
        <v>15689.363376000003</v>
      </c>
      <c r="AD39" s="23">
        <v>8503.2939943999954</v>
      </c>
      <c r="AE39" s="21">
        <v>78115.770000000048</v>
      </c>
      <c r="AF39" s="22">
        <v>10797.942887099995</v>
      </c>
      <c r="AG39" s="23">
        <v>6563.5110250999978</v>
      </c>
      <c r="AH39" s="21">
        <v>85868.099999999991</v>
      </c>
      <c r="AI39" s="22">
        <v>11869.547462999994</v>
      </c>
      <c r="AJ39" s="23">
        <v>6628.4047937999985</v>
      </c>
      <c r="AK39" s="21">
        <v>176929.22000000003</v>
      </c>
      <c r="AL39" s="22">
        <v>24456.926080600009</v>
      </c>
      <c r="AM39" s="23">
        <v>13808.648401800001</v>
      </c>
      <c r="AN39" s="143">
        <v>120249.64000000007</v>
      </c>
      <c r="AO39" s="14">
        <v>16622.1077372</v>
      </c>
      <c r="AP39" s="23">
        <v>10042.486430900004</v>
      </c>
      <c r="AQ39" s="143">
        <v>138572.16999999995</v>
      </c>
      <c r="AR39" s="14">
        <v>19154.831059099986</v>
      </c>
      <c r="AS39" s="23">
        <v>11089.977810199982</v>
      </c>
      <c r="AT39" s="143">
        <v>232285.3600000001</v>
      </c>
      <c r="AU39" s="14">
        <v>32108.80531280001</v>
      </c>
      <c r="AV39" s="23">
        <v>19485.816290999992</v>
      </c>
    </row>
    <row r="40" spans="1:48" x14ac:dyDescent="0.25">
      <c r="A40" s="16">
        <v>37</v>
      </c>
      <c r="B40" s="17" t="s">
        <v>247</v>
      </c>
      <c r="C40" s="127">
        <v>173</v>
      </c>
      <c r="D40" s="78">
        <v>3.8959999999999999</v>
      </c>
      <c r="E40" s="78" t="s">
        <v>269</v>
      </c>
      <c r="F40" s="73">
        <v>41603</v>
      </c>
      <c r="G40" s="73">
        <v>41603</v>
      </c>
      <c r="H40" s="71" t="s">
        <v>531</v>
      </c>
      <c r="I40" s="69">
        <f t="shared" si="4"/>
        <v>20683737.199999996</v>
      </c>
      <c r="J40" s="18">
        <f t="shared" si="5"/>
        <v>2071295.2261079908</v>
      </c>
      <c r="K40" s="19">
        <f t="shared" si="2"/>
        <v>0.10014124653005121</v>
      </c>
      <c r="L40" s="11">
        <f t="shared" si="6"/>
        <v>1062523.7462619995</v>
      </c>
      <c r="M40" s="21">
        <v>2734764.8000000007</v>
      </c>
      <c r="N40" s="22">
        <v>248562.77267199557</v>
      </c>
      <c r="O40" s="23">
        <v>146160.0877839998</v>
      </c>
      <c r="P40" s="21">
        <v>2501202.3999999962</v>
      </c>
      <c r="Q40" s="22">
        <v>227334.28613599695</v>
      </c>
      <c r="R40" s="23">
        <v>118422.94457599999</v>
      </c>
      <c r="S40" s="21">
        <v>2554961.6000000006</v>
      </c>
      <c r="T40" s="22">
        <v>232220.45982399833</v>
      </c>
      <c r="U40" s="23">
        <v>113653.67249199988</v>
      </c>
      <c r="V40" s="21">
        <v>1507235.7999999977</v>
      </c>
      <c r="W40" s="22">
        <v>136992.66186199989</v>
      </c>
      <c r="X40" s="23">
        <v>75780.561697999947</v>
      </c>
      <c r="Y40" s="21">
        <v>770719.20000000007</v>
      </c>
      <c r="Z40" s="22">
        <v>70050.668088000006</v>
      </c>
      <c r="AA40" s="23">
        <v>38101.88353400003</v>
      </c>
      <c r="AB40" s="21">
        <v>1085453.3999999985</v>
      </c>
      <c r="AC40" s="22">
        <v>98656.859526000015</v>
      </c>
      <c r="AD40" s="23">
        <v>41702.690281999974</v>
      </c>
      <c r="AE40" s="21">
        <v>786938.2000000003</v>
      </c>
      <c r="AF40" s="22">
        <v>87326.532054000083</v>
      </c>
      <c r="AG40" s="23">
        <v>44119.139938000102</v>
      </c>
      <c r="AH40" s="21">
        <v>769017.80000000051</v>
      </c>
      <c r="AI40" s="22">
        <v>85337.905266000002</v>
      </c>
      <c r="AJ40" s="23">
        <v>39595.106290000032</v>
      </c>
      <c r="AK40" s="21">
        <v>789420.39999999944</v>
      </c>
      <c r="AL40" s="22">
        <v>87601.981787999975</v>
      </c>
      <c r="AM40" s="23">
        <v>41740.155139999944</v>
      </c>
      <c r="AN40" s="143">
        <v>1987787.6000000003</v>
      </c>
      <c r="AO40" s="14">
        <v>220584.7899720002</v>
      </c>
      <c r="AP40" s="23">
        <v>111847.25016399995</v>
      </c>
      <c r="AQ40" s="143">
        <v>2422090.7999999989</v>
      </c>
      <c r="AR40" s="14">
        <v>268779.41607599938</v>
      </c>
      <c r="AS40" s="23">
        <v>132224.86546200016</v>
      </c>
      <c r="AT40" s="143">
        <v>2774145.2000000034</v>
      </c>
      <c r="AU40" s="14">
        <v>307846.89284400037</v>
      </c>
      <c r="AV40" s="23">
        <v>159175.38890199957</v>
      </c>
    </row>
    <row r="41" spans="1:48" x14ac:dyDescent="0.25">
      <c r="A41" s="16">
        <v>38</v>
      </c>
      <c r="B41" s="17" t="s">
        <v>688</v>
      </c>
      <c r="C41" s="127">
        <v>182</v>
      </c>
      <c r="D41" s="78">
        <v>0.4</v>
      </c>
      <c r="E41" s="78" t="s">
        <v>269</v>
      </c>
      <c r="F41" s="73">
        <v>41110</v>
      </c>
      <c r="G41" s="73">
        <v>41110</v>
      </c>
      <c r="H41" s="71" t="s">
        <v>293</v>
      </c>
      <c r="I41" s="69">
        <f t="shared" si="4"/>
        <v>1945061.4999999998</v>
      </c>
      <c r="J41" s="18">
        <f t="shared" si="5"/>
        <v>240939.402413</v>
      </c>
      <c r="K41" s="19">
        <f t="shared" si="2"/>
        <v>0.12387238265371045</v>
      </c>
      <c r="L41" s="11">
        <f t="shared" si="6"/>
        <v>146588.68104749997</v>
      </c>
      <c r="M41" s="21">
        <v>260667.10000000021</v>
      </c>
      <c r="N41" s="22">
        <v>29898.516369999976</v>
      </c>
      <c r="O41" s="23">
        <v>19912.917039999975</v>
      </c>
      <c r="P41" s="21">
        <v>252844.69999999978</v>
      </c>
      <c r="Q41" s="22">
        <v>29001.28708999998</v>
      </c>
      <c r="R41" s="23">
        <v>18025.123495999989</v>
      </c>
      <c r="S41" s="21">
        <v>277007.19999999984</v>
      </c>
      <c r="T41" s="22">
        <v>31772.725839999977</v>
      </c>
      <c r="U41" s="23">
        <v>18994.84504099999</v>
      </c>
      <c r="V41" s="21">
        <v>193630.50000000012</v>
      </c>
      <c r="W41" s="22">
        <v>22209.418350000011</v>
      </c>
      <c r="X41" s="23">
        <v>14337.998861000016</v>
      </c>
      <c r="Y41" s="21">
        <v>112247.39999999994</v>
      </c>
      <c r="Z41" s="22">
        <v>12874.776779999989</v>
      </c>
      <c r="AA41" s="23">
        <v>7652.022385000002</v>
      </c>
      <c r="AB41" s="21">
        <v>90447.499999999884</v>
      </c>
      <c r="AC41" s="22">
        <v>10374.328249999997</v>
      </c>
      <c r="AD41" s="23">
        <v>5559.7401269999982</v>
      </c>
      <c r="AE41" s="21">
        <v>79627.299999999901</v>
      </c>
      <c r="AF41" s="22">
        <v>11006.881678999991</v>
      </c>
      <c r="AG41" s="23">
        <v>6617.3998459999975</v>
      </c>
      <c r="AH41" s="21">
        <v>76515.60000000002</v>
      </c>
      <c r="AI41" s="22">
        <v>10576.751388000001</v>
      </c>
      <c r="AJ41" s="23">
        <v>5882.5648549999987</v>
      </c>
      <c r="AK41" s="21">
        <v>80837.700000000055</v>
      </c>
      <c r="AL41" s="22">
        <v>11174.195270999957</v>
      </c>
      <c r="AM41" s="23">
        <v>6193.6248719999921</v>
      </c>
      <c r="AN41" s="143">
        <v>133942.19999999992</v>
      </c>
      <c r="AO41" s="14">
        <v>18514.830306000036</v>
      </c>
      <c r="AP41" s="23">
        <v>11065.849400499998</v>
      </c>
      <c r="AQ41" s="143">
        <v>147442.80000000002</v>
      </c>
      <c r="AR41" s="14">
        <v>20381.018244000035</v>
      </c>
      <c r="AS41" s="23">
        <v>12138.187236000007</v>
      </c>
      <c r="AT41" s="143">
        <v>239851.50000000009</v>
      </c>
      <c r="AU41" s="14">
        <v>33154.672845000045</v>
      </c>
      <c r="AV41" s="23">
        <v>20208.407887999994</v>
      </c>
    </row>
    <row r="42" spans="1:48" x14ac:dyDescent="0.25">
      <c r="A42" s="16">
        <v>39</v>
      </c>
      <c r="B42" s="17" t="s">
        <v>689</v>
      </c>
      <c r="C42" s="127">
        <v>183</v>
      </c>
      <c r="D42" s="78">
        <v>0.32</v>
      </c>
      <c r="E42" s="78" t="s">
        <v>269</v>
      </c>
      <c r="F42" s="73">
        <v>41081</v>
      </c>
      <c r="G42" s="73">
        <v>41081</v>
      </c>
      <c r="H42" s="71" t="s">
        <v>294</v>
      </c>
      <c r="I42" s="69">
        <f t="shared" si="4"/>
        <v>1294746.5400000005</v>
      </c>
      <c r="J42" s="18">
        <f t="shared" si="5"/>
        <v>163792.72979039999</v>
      </c>
      <c r="K42" s="19">
        <f t="shared" si="2"/>
        <v>0.12650563236137316</v>
      </c>
      <c r="L42" s="11">
        <f t="shared" si="6"/>
        <v>100547.52840222001</v>
      </c>
      <c r="M42" s="21">
        <v>217262.23200000005</v>
      </c>
      <c r="N42" s="22">
        <v>24919.97801040002</v>
      </c>
      <c r="O42" s="23">
        <v>16828.378544639989</v>
      </c>
      <c r="P42" s="21">
        <v>101507.29200000002</v>
      </c>
      <c r="Q42" s="22">
        <v>11642.886392400012</v>
      </c>
      <c r="R42" s="23">
        <v>7257.8211562799961</v>
      </c>
      <c r="S42" s="21">
        <v>111893.12399999992</v>
      </c>
      <c r="T42" s="22">
        <v>12834.141322800013</v>
      </c>
      <c r="U42" s="23">
        <v>7670.2785823199974</v>
      </c>
      <c r="V42" s="21">
        <v>92487.180000000051</v>
      </c>
      <c r="W42" s="22">
        <v>10608.279546000005</v>
      </c>
      <c r="X42" s="23">
        <v>6924.1869973200037</v>
      </c>
      <c r="Y42" s="21">
        <v>68571.851999999853</v>
      </c>
      <c r="Z42" s="22">
        <v>7865.1914243999991</v>
      </c>
      <c r="AA42" s="23">
        <v>4924.8982723200015</v>
      </c>
      <c r="AB42" s="21">
        <v>53415.779999999955</v>
      </c>
      <c r="AC42" s="22">
        <v>6126.789965999993</v>
      </c>
      <c r="AD42" s="23">
        <v>3352.5081136800027</v>
      </c>
      <c r="AE42" s="21">
        <v>49623.000000000124</v>
      </c>
      <c r="AF42" s="22">
        <v>6859.3872899999897</v>
      </c>
      <c r="AG42" s="23">
        <v>4135.5730914000014</v>
      </c>
      <c r="AH42" s="21">
        <v>45147.444000000069</v>
      </c>
      <c r="AI42" s="22">
        <v>6240.7311841199999</v>
      </c>
      <c r="AJ42" s="23">
        <v>3491.0028292800012</v>
      </c>
      <c r="AK42" s="21">
        <v>51159.324000000008</v>
      </c>
      <c r="AL42" s="22">
        <v>7071.7533565199956</v>
      </c>
      <c r="AM42" s="23">
        <v>3969.3781373999982</v>
      </c>
      <c r="AN42" s="143">
        <v>146332.34399999987</v>
      </c>
      <c r="AO42" s="14">
        <v>20227.519911120009</v>
      </c>
      <c r="AP42" s="23">
        <v>12280.765421100015</v>
      </c>
      <c r="AQ42" s="143">
        <v>156025.30800000016</v>
      </c>
      <c r="AR42" s="14">
        <v>21567.378324839985</v>
      </c>
      <c r="AS42" s="23">
        <v>12745.687009560002</v>
      </c>
      <c r="AT42" s="143">
        <v>201321.66000000027</v>
      </c>
      <c r="AU42" s="14">
        <v>27828.693061799986</v>
      </c>
      <c r="AV42" s="23">
        <v>16967.050246920015</v>
      </c>
    </row>
    <row r="43" spans="1:48" x14ac:dyDescent="0.25">
      <c r="A43" s="16">
        <v>40</v>
      </c>
      <c r="B43" s="17" t="s">
        <v>570</v>
      </c>
      <c r="C43" s="127">
        <v>184</v>
      </c>
      <c r="D43" s="78">
        <v>3.996</v>
      </c>
      <c r="E43" s="78" t="s">
        <v>269</v>
      </c>
      <c r="F43" s="73">
        <v>40336</v>
      </c>
      <c r="G43" s="73">
        <v>40336</v>
      </c>
      <c r="H43" s="71" t="s">
        <v>295</v>
      </c>
      <c r="I43" s="69">
        <f t="shared" si="4"/>
        <v>33077000</v>
      </c>
      <c r="J43" s="18">
        <f t="shared" si="5"/>
        <v>3330515.2511999793</v>
      </c>
      <c r="K43" s="19">
        <f t="shared" si="2"/>
        <v>0.10068976180427425</v>
      </c>
      <c r="L43" s="11">
        <f t="shared" si="6"/>
        <v>1688891.0464299999</v>
      </c>
      <c r="M43" s="21">
        <v>2899338</v>
      </c>
      <c r="N43" s="22">
        <v>263520.8308199984</v>
      </c>
      <c r="O43" s="23">
        <v>155564.53301999992</v>
      </c>
      <c r="P43" s="21">
        <v>2593206</v>
      </c>
      <c r="Q43" s="22">
        <v>235696.49333999833</v>
      </c>
      <c r="R43" s="23">
        <v>124884.90312000005</v>
      </c>
      <c r="S43" s="21">
        <v>2933160</v>
      </c>
      <c r="T43" s="22">
        <v>266594.91239999805</v>
      </c>
      <c r="U43" s="23">
        <v>131472.83693999995</v>
      </c>
      <c r="V43" s="21">
        <v>2813229</v>
      </c>
      <c r="W43" s="22">
        <v>255694.38380999843</v>
      </c>
      <c r="X43" s="23">
        <v>143261.08563000005</v>
      </c>
      <c r="Y43" s="21">
        <v>2905659</v>
      </c>
      <c r="Z43" s="22">
        <v>264095.34651000029</v>
      </c>
      <c r="AA43" s="23">
        <v>138059.28734999997</v>
      </c>
      <c r="AB43" s="21">
        <v>2789643</v>
      </c>
      <c r="AC43" s="22">
        <v>253550.65227000188</v>
      </c>
      <c r="AD43" s="23">
        <v>112569.78665999993</v>
      </c>
      <c r="AE43" s="21">
        <v>2653776</v>
      </c>
      <c r="AF43" s="22">
        <v>294489.52271999704</v>
      </c>
      <c r="AG43" s="23">
        <v>150261.23660999985</v>
      </c>
      <c r="AH43" s="21">
        <v>2899764</v>
      </c>
      <c r="AI43" s="22">
        <v>321786.81107999646</v>
      </c>
      <c r="AJ43" s="23">
        <v>150919.14963000017</v>
      </c>
      <c r="AK43" s="21">
        <v>2821956</v>
      </c>
      <c r="AL43" s="22">
        <v>313152.45731999748</v>
      </c>
      <c r="AM43" s="23">
        <v>147015.80957999994</v>
      </c>
      <c r="AN43" s="143">
        <v>2894895</v>
      </c>
      <c r="AO43" s="14">
        <v>321246.49814999598</v>
      </c>
      <c r="AP43" s="23">
        <v>162576.41016000017</v>
      </c>
      <c r="AQ43" s="143">
        <v>2817849</v>
      </c>
      <c r="AR43" s="14">
        <v>312696.70352999645</v>
      </c>
      <c r="AS43" s="23">
        <v>157350.58556999997</v>
      </c>
      <c r="AT43" s="143">
        <v>2054525</v>
      </c>
      <c r="AU43" s="14">
        <v>227990.639250001</v>
      </c>
      <c r="AV43" s="23">
        <v>114955.42216000013</v>
      </c>
    </row>
    <row r="44" spans="1:48" x14ac:dyDescent="0.25">
      <c r="A44" s="16">
        <v>41</v>
      </c>
      <c r="B44" s="17" t="s">
        <v>690</v>
      </c>
      <c r="C44" s="127">
        <v>188</v>
      </c>
      <c r="D44" s="78">
        <v>0.24</v>
      </c>
      <c r="E44" s="78" t="s">
        <v>269</v>
      </c>
      <c r="F44" s="73">
        <v>40918</v>
      </c>
      <c r="G44" s="73">
        <v>40918</v>
      </c>
      <c r="H44" s="71" t="s">
        <v>296</v>
      </c>
      <c r="I44" s="69">
        <f t="shared" si="4"/>
        <v>893463.12000000011</v>
      </c>
      <c r="J44" s="18">
        <f t="shared" si="5"/>
        <v>111951.94088640003</v>
      </c>
      <c r="K44" s="19">
        <f t="shared" si="2"/>
        <v>0.12530113261574805</v>
      </c>
      <c r="L44" s="11">
        <f t="shared" si="6"/>
        <v>69408.867172800019</v>
      </c>
      <c r="M44" s="21">
        <v>164096.15999999995</v>
      </c>
      <c r="N44" s="22">
        <v>18821.829551999985</v>
      </c>
      <c r="O44" s="23">
        <v>12632.593675200007</v>
      </c>
      <c r="P44" s="21">
        <v>155678.52000000034</v>
      </c>
      <c r="Q44" s="22">
        <v>17856.326243999989</v>
      </c>
      <c r="R44" s="23">
        <v>11081.089275599985</v>
      </c>
      <c r="S44" s="21">
        <v>153033.83999999962</v>
      </c>
      <c r="T44" s="22">
        <v>17552.98144800001</v>
      </c>
      <c r="U44" s="23">
        <v>10523.596579800011</v>
      </c>
      <c r="V44" s="21">
        <v>18116.519999999997</v>
      </c>
      <c r="W44" s="22">
        <v>2077.9648439999996</v>
      </c>
      <c r="X44" s="23">
        <v>1333.1093801999998</v>
      </c>
      <c r="Y44" s="21">
        <v>0</v>
      </c>
      <c r="Z44" s="22">
        <v>0</v>
      </c>
      <c r="AA44" s="23">
        <v>0</v>
      </c>
      <c r="AB44" s="21">
        <v>0</v>
      </c>
      <c r="AC44" s="22">
        <v>0</v>
      </c>
      <c r="AD44" s="23">
        <v>0</v>
      </c>
      <c r="AE44" s="21">
        <v>0</v>
      </c>
      <c r="AF44" s="22">
        <v>0</v>
      </c>
      <c r="AG44" s="23">
        <v>0</v>
      </c>
      <c r="AH44" s="21">
        <v>0</v>
      </c>
      <c r="AI44" s="22">
        <v>0</v>
      </c>
      <c r="AJ44" s="23">
        <v>0</v>
      </c>
      <c r="AK44" s="21">
        <v>0</v>
      </c>
      <c r="AL44" s="22">
        <v>0</v>
      </c>
      <c r="AM44" s="23">
        <v>0</v>
      </c>
      <c r="AN44" s="143">
        <v>81398.280000000028</v>
      </c>
      <c r="AO44" s="14">
        <v>11251.684244399981</v>
      </c>
      <c r="AP44" s="23">
        <v>6979.0169903999968</v>
      </c>
      <c r="AQ44" s="143">
        <v>156089.34000000005</v>
      </c>
      <c r="AR44" s="14">
        <v>21576.229468200032</v>
      </c>
      <c r="AS44" s="23">
        <v>12920.441469599995</v>
      </c>
      <c r="AT44" s="143">
        <v>165050.46000000008</v>
      </c>
      <c r="AU44" s="14">
        <v>22814.925085800027</v>
      </c>
      <c r="AV44" s="23">
        <v>13939.019802000013</v>
      </c>
    </row>
    <row r="45" spans="1:48" x14ac:dyDescent="0.25">
      <c r="A45" s="16">
        <v>42</v>
      </c>
      <c r="B45" s="17" t="s">
        <v>691</v>
      </c>
      <c r="C45" s="127">
        <v>189</v>
      </c>
      <c r="D45" s="78">
        <v>0.12</v>
      </c>
      <c r="E45" s="78" t="s">
        <v>269</v>
      </c>
      <c r="F45" s="73">
        <v>40942</v>
      </c>
      <c r="G45" s="73">
        <v>40942</v>
      </c>
      <c r="H45" s="71" t="s">
        <v>297</v>
      </c>
      <c r="I45" s="69">
        <f t="shared" si="4"/>
        <v>488517.19199999969</v>
      </c>
      <c r="J45" s="18">
        <f t="shared" si="5"/>
        <v>65869.362606080016</v>
      </c>
      <c r="K45" s="19">
        <f t="shared" si="2"/>
        <v>0.13483530095718732</v>
      </c>
      <c r="L45" s="11">
        <f t="shared" si="6"/>
        <v>42996.957329240016</v>
      </c>
      <c r="M45" s="21">
        <v>85670.312000000005</v>
      </c>
      <c r="N45" s="22">
        <v>10695.081750080015</v>
      </c>
      <c r="O45" s="23">
        <v>7472.3859596799975</v>
      </c>
      <c r="P45" s="21">
        <v>77808.395999999964</v>
      </c>
      <c r="Q45" s="22">
        <v>9713.6001566400246</v>
      </c>
      <c r="R45" s="23">
        <v>6331.8727718800055</v>
      </c>
      <c r="S45" s="21">
        <v>85052.499999999825</v>
      </c>
      <c r="T45" s="22">
        <v>10617.954100000006</v>
      </c>
      <c r="U45" s="23">
        <v>6702.4612070800003</v>
      </c>
      <c r="V45" s="21">
        <v>49323.103999999985</v>
      </c>
      <c r="W45" s="22">
        <v>6157.4963033599952</v>
      </c>
      <c r="X45" s="23">
        <v>4158.5876703600015</v>
      </c>
      <c r="Y45" s="21">
        <v>0</v>
      </c>
      <c r="Z45" s="22">
        <v>0</v>
      </c>
      <c r="AA45" s="23">
        <v>0</v>
      </c>
      <c r="AB45" s="21">
        <v>0</v>
      </c>
      <c r="AC45" s="22">
        <v>0</v>
      </c>
      <c r="AD45" s="23">
        <v>0</v>
      </c>
      <c r="AE45" s="21">
        <v>0</v>
      </c>
      <c r="AF45" s="22">
        <v>0</v>
      </c>
      <c r="AG45" s="23">
        <v>0</v>
      </c>
      <c r="AH45" s="21">
        <v>0</v>
      </c>
      <c r="AI45" s="22">
        <v>0</v>
      </c>
      <c r="AJ45" s="23">
        <v>0</v>
      </c>
      <c r="AK45" s="21">
        <v>0</v>
      </c>
      <c r="AL45" s="22">
        <v>0</v>
      </c>
      <c r="AM45" s="23">
        <v>0</v>
      </c>
      <c r="AN45" s="143">
        <v>35001.667999999976</v>
      </c>
      <c r="AO45" s="14">
        <v>5266.0009505999969</v>
      </c>
      <c r="AP45" s="23">
        <v>3414.5131088400021</v>
      </c>
      <c r="AQ45" s="143">
        <v>69630.152000000046</v>
      </c>
      <c r="AR45" s="14">
        <v>10475.856368400002</v>
      </c>
      <c r="AS45" s="23">
        <v>6588.2309696400007</v>
      </c>
      <c r="AT45" s="143">
        <v>86031.059999999881</v>
      </c>
      <c r="AU45" s="14">
        <v>12943.372976999974</v>
      </c>
      <c r="AV45" s="23">
        <v>8328.9056417600113</v>
      </c>
    </row>
    <row r="46" spans="1:48" x14ac:dyDescent="0.25">
      <c r="A46" s="16">
        <v>43</v>
      </c>
      <c r="B46" s="17" t="s">
        <v>248</v>
      </c>
      <c r="C46" s="127">
        <v>195</v>
      </c>
      <c r="D46" s="78">
        <v>1.9990000000000001</v>
      </c>
      <c r="E46" s="78" t="s">
        <v>269</v>
      </c>
      <c r="F46" s="73">
        <v>41061</v>
      </c>
      <c r="G46" s="73">
        <v>41061</v>
      </c>
      <c r="H46" s="71" t="s">
        <v>723</v>
      </c>
      <c r="I46" s="69">
        <f t="shared" si="4"/>
        <v>15180415.839999996</v>
      </c>
      <c r="J46" s="18">
        <f t="shared" si="5"/>
        <v>1587532.3870391999</v>
      </c>
      <c r="K46" s="19">
        <f t="shared" si="2"/>
        <v>0.10457766136129776</v>
      </c>
      <c r="L46" s="11">
        <f t="shared" si="6"/>
        <v>843950.17186559981</v>
      </c>
      <c r="M46" s="21">
        <v>1438484.5999999996</v>
      </c>
      <c r="N46" s="22">
        <v>136584.11277000021</v>
      </c>
      <c r="O46" s="23">
        <v>82454.042227600032</v>
      </c>
      <c r="P46" s="21">
        <v>1298832.159999999</v>
      </c>
      <c r="Q46" s="22">
        <v>123324.11359199999</v>
      </c>
      <c r="R46" s="23">
        <v>66859.548476799973</v>
      </c>
      <c r="S46" s="21">
        <v>1434977.36</v>
      </c>
      <c r="T46" s="22">
        <v>136251.10033200006</v>
      </c>
      <c r="U46" s="23">
        <v>70205.707548799939</v>
      </c>
      <c r="V46" s="21">
        <v>1399778.6400000008</v>
      </c>
      <c r="W46" s="22">
        <v>132908.98186799989</v>
      </c>
      <c r="X46" s="23">
        <v>76917.254984000014</v>
      </c>
      <c r="Y46" s="21">
        <v>1240681.0399999998</v>
      </c>
      <c r="Z46" s="22">
        <v>117802.66474799989</v>
      </c>
      <c r="AA46" s="23">
        <v>62470.250731999993</v>
      </c>
      <c r="AB46" s="21">
        <v>1398091.0799999987</v>
      </c>
      <c r="AC46" s="22">
        <v>132748.74804599999</v>
      </c>
      <c r="AD46" s="23">
        <v>61677.583505200026</v>
      </c>
      <c r="AE46" s="21">
        <v>1092107.2400000002</v>
      </c>
      <c r="AF46" s="22">
        <v>126597.07126079997</v>
      </c>
      <c r="AG46" s="23">
        <v>67846.037956400003</v>
      </c>
      <c r="AH46" s="21">
        <v>533930.43999999994</v>
      </c>
      <c r="AI46" s="22">
        <v>61893.216604800044</v>
      </c>
      <c r="AJ46" s="23">
        <v>30793.987844800009</v>
      </c>
      <c r="AK46" s="21">
        <v>1074785.2400000005</v>
      </c>
      <c r="AL46" s="22">
        <v>124589.10502079997</v>
      </c>
      <c r="AM46" s="23">
        <v>62547.83196679996</v>
      </c>
      <c r="AN46" s="143">
        <v>1434769.7199999988</v>
      </c>
      <c r="AO46" s="14">
        <v>166318.50594239999</v>
      </c>
      <c r="AP46" s="23">
        <v>87583.196574799949</v>
      </c>
      <c r="AQ46" s="143">
        <v>1401104.1999999995</v>
      </c>
      <c r="AR46" s="14">
        <v>162415.99886399988</v>
      </c>
      <c r="AS46" s="23">
        <v>85078.364337599996</v>
      </c>
      <c r="AT46" s="143">
        <v>1432874.1199999996</v>
      </c>
      <c r="AU46" s="14">
        <v>166098.76799039982</v>
      </c>
      <c r="AV46" s="23">
        <v>89516.365710799975</v>
      </c>
    </row>
    <row r="47" spans="1:48" x14ac:dyDescent="0.25">
      <c r="A47" s="16">
        <v>44</v>
      </c>
      <c r="B47" s="17" t="s">
        <v>249</v>
      </c>
      <c r="C47" s="127">
        <v>197</v>
      </c>
      <c r="D47" s="78">
        <v>0.123</v>
      </c>
      <c r="E47" s="78" t="s">
        <v>269</v>
      </c>
      <c r="F47" s="73">
        <v>41222</v>
      </c>
      <c r="G47" s="73">
        <v>41222</v>
      </c>
      <c r="H47" s="71" t="s">
        <v>298</v>
      </c>
      <c r="I47" s="69">
        <f t="shared" si="4"/>
        <v>584610.53719999979</v>
      </c>
      <c r="J47" s="18">
        <f t="shared" si="5"/>
        <v>79063.029233563997</v>
      </c>
      <c r="K47" s="19">
        <f t="shared" si="2"/>
        <v>0.13524051347455601</v>
      </c>
      <c r="L47" s="11">
        <f t="shared" si="6"/>
        <v>51319.370783132006</v>
      </c>
      <c r="M47" s="21">
        <v>79498.747999999992</v>
      </c>
      <c r="N47" s="22">
        <v>9924.6237003199858</v>
      </c>
      <c r="O47" s="23">
        <v>6960.9590766560041</v>
      </c>
      <c r="P47" s="21">
        <v>78064.520799999882</v>
      </c>
      <c r="Q47" s="22">
        <v>9745.5747766720015</v>
      </c>
      <c r="R47" s="23">
        <v>6346.3335377239928</v>
      </c>
      <c r="S47" s="21">
        <v>86562.136799999804</v>
      </c>
      <c r="T47" s="22">
        <v>10806.417158112008</v>
      </c>
      <c r="U47" s="23">
        <v>6813.9715005200023</v>
      </c>
      <c r="V47" s="21">
        <v>79561.383199999997</v>
      </c>
      <c r="W47" s="22">
        <v>9932.4430786880039</v>
      </c>
      <c r="X47" s="23">
        <v>6740.4659744480041</v>
      </c>
      <c r="Y47" s="21">
        <v>23506.732800000005</v>
      </c>
      <c r="Z47" s="22">
        <v>2934.5805227519991</v>
      </c>
      <c r="AA47" s="23">
        <v>1813.6349680119997</v>
      </c>
      <c r="AB47" s="21">
        <v>0</v>
      </c>
      <c r="AC47" s="22">
        <v>0</v>
      </c>
      <c r="AD47" s="23">
        <v>0</v>
      </c>
      <c r="AE47" s="21">
        <v>0</v>
      </c>
      <c r="AF47" s="22">
        <v>0</v>
      </c>
      <c r="AG47" s="23">
        <v>0</v>
      </c>
      <c r="AH47" s="21">
        <v>0</v>
      </c>
      <c r="AI47" s="22">
        <v>0</v>
      </c>
      <c r="AJ47" s="23">
        <v>0</v>
      </c>
      <c r="AK47" s="21">
        <v>0</v>
      </c>
      <c r="AL47" s="22">
        <v>0</v>
      </c>
      <c r="AM47" s="23">
        <v>0</v>
      </c>
      <c r="AN47" s="143">
        <v>80494.196399999986</v>
      </c>
      <c r="AO47" s="14">
        <v>12110.351848380007</v>
      </c>
      <c r="AP47" s="23">
        <v>7674.4457160440006</v>
      </c>
      <c r="AQ47" s="143">
        <v>69990.449199999959</v>
      </c>
      <c r="AR47" s="14">
        <v>10530.063082139986</v>
      </c>
      <c r="AS47" s="23">
        <v>6559.7105801080006</v>
      </c>
      <c r="AT47" s="143">
        <v>86932.370000000185</v>
      </c>
      <c r="AU47" s="14">
        <v>13078.975066500005</v>
      </c>
      <c r="AV47" s="23">
        <v>8409.849429619997</v>
      </c>
    </row>
    <row r="48" spans="1:48" x14ac:dyDescent="0.25">
      <c r="A48" s="16">
        <v>45</v>
      </c>
      <c r="B48" s="17" t="s">
        <v>692</v>
      </c>
      <c r="C48" s="127">
        <v>216</v>
      </c>
      <c r="D48" s="78">
        <v>0.1</v>
      </c>
      <c r="E48" s="78" t="s">
        <v>269</v>
      </c>
      <c r="F48" s="73">
        <v>41554</v>
      </c>
      <c r="G48" s="73">
        <v>41554</v>
      </c>
      <c r="H48" s="71" t="s">
        <v>532</v>
      </c>
      <c r="I48" s="69">
        <f t="shared" si="4"/>
        <v>446313.43120000017</v>
      </c>
      <c r="J48" s="18">
        <f t="shared" si="5"/>
        <v>60570.711084676004</v>
      </c>
      <c r="K48" s="19">
        <f t="shared" si="2"/>
        <v>0.13571339522949133</v>
      </c>
      <c r="L48" s="11">
        <f t="shared" si="6"/>
        <v>39484.449453656001</v>
      </c>
      <c r="M48" s="21">
        <v>69461.328000000067</v>
      </c>
      <c r="N48" s="22">
        <v>8671.5521875200066</v>
      </c>
      <c r="O48" s="23">
        <v>6064.1440871919913</v>
      </c>
      <c r="P48" s="21">
        <v>63148.069200000034</v>
      </c>
      <c r="Q48" s="22">
        <v>7883.4049589280003</v>
      </c>
      <c r="R48" s="23">
        <v>5140.1557178720004</v>
      </c>
      <c r="S48" s="21">
        <v>69854.106400000033</v>
      </c>
      <c r="T48" s="22">
        <v>8720.5866429760063</v>
      </c>
      <c r="U48" s="23">
        <v>5501.9118220080118</v>
      </c>
      <c r="V48" s="21">
        <v>54355.888799999957</v>
      </c>
      <c r="W48" s="22">
        <v>6785.7891577920027</v>
      </c>
      <c r="X48" s="23">
        <v>4588.8707742959996</v>
      </c>
      <c r="Y48" s="21">
        <v>0</v>
      </c>
      <c r="Z48" s="22">
        <v>0</v>
      </c>
      <c r="AA48" s="23">
        <v>0</v>
      </c>
      <c r="AB48" s="21">
        <v>0</v>
      </c>
      <c r="AC48" s="22">
        <v>0</v>
      </c>
      <c r="AD48" s="23">
        <v>0</v>
      </c>
      <c r="AE48" s="21">
        <v>0</v>
      </c>
      <c r="AF48" s="22">
        <v>0</v>
      </c>
      <c r="AG48" s="23">
        <v>0</v>
      </c>
      <c r="AH48" s="21">
        <v>0</v>
      </c>
      <c r="AI48" s="22">
        <v>0</v>
      </c>
      <c r="AJ48" s="23">
        <v>0</v>
      </c>
      <c r="AK48" s="21">
        <v>0</v>
      </c>
      <c r="AL48" s="22">
        <v>0</v>
      </c>
      <c r="AM48" s="23">
        <v>0</v>
      </c>
      <c r="AN48" s="143">
        <v>52855.479600000035</v>
      </c>
      <c r="AO48" s="14">
        <v>7952.1069058200001</v>
      </c>
      <c r="AP48" s="23">
        <v>5070.4732909479972</v>
      </c>
      <c r="AQ48" s="143">
        <v>66345.844399999987</v>
      </c>
      <c r="AR48" s="14">
        <v>9981.7322899799983</v>
      </c>
      <c r="AS48" s="23">
        <v>6317.9893355840077</v>
      </c>
      <c r="AT48" s="143">
        <v>70292.714800000074</v>
      </c>
      <c r="AU48" s="14">
        <v>10575.538941659996</v>
      </c>
      <c r="AV48" s="23">
        <v>6800.9044257559935</v>
      </c>
    </row>
    <row r="49" spans="1:48" x14ac:dyDescent="0.25">
      <c r="A49" s="16">
        <v>46</v>
      </c>
      <c r="B49" s="17" t="s">
        <v>693</v>
      </c>
      <c r="C49" s="127">
        <v>215</v>
      </c>
      <c r="D49" s="78">
        <v>0.16</v>
      </c>
      <c r="E49" s="78" t="s">
        <v>269</v>
      </c>
      <c r="F49" s="73">
        <v>41075</v>
      </c>
      <c r="G49" s="73">
        <v>41075</v>
      </c>
      <c r="H49" s="71" t="s">
        <v>299</v>
      </c>
      <c r="I49" s="69">
        <f t="shared" si="4"/>
        <v>979098.46800000011</v>
      </c>
      <c r="J49" s="18">
        <f t="shared" si="5"/>
        <v>129062.77955075999</v>
      </c>
      <c r="K49" s="19">
        <f t="shared" si="2"/>
        <v>0.1318179772197948</v>
      </c>
      <c r="L49" s="11">
        <f t="shared" si="6"/>
        <v>81185.722163279963</v>
      </c>
      <c r="M49" s="21">
        <v>90560.411999999982</v>
      </c>
      <c r="N49" s="22">
        <v>11039.314222800009</v>
      </c>
      <c r="O49" s="23">
        <v>7474.9194901199971</v>
      </c>
      <c r="P49" s="21">
        <v>99774.683999999979</v>
      </c>
      <c r="Q49" s="22">
        <v>12162.533979599999</v>
      </c>
      <c r="R49" s="23">
        <v>7824.5555805599934</v>
      </c>
      <c r="S49" s="21">
        <v>109595.43600000005</v>
      </c>
      <c r="T49" s="22">
        <v>13359.6836484</v>
      </c>
      <c r="U49" s="23">
        <v>8313.4332365999926</v>
      </c>
      <c r="V49" s="21">
        <v>104217.85799999998</v>
      </c>
      <c r="W49" s="22">
        <v>12704.1568902</v>
      </c>
      <c r="X49" s="23">
        <v>8532.8669522399978</v>
      </c>
      <c r="Y49" s="21">
        <v>91390.842000000062</v>
      </c>
      <c r="Z49" s="22">
        <v>11040.013713600003</v>
      </c>
      <c r="AA49" s="23">
        <v>7148.7031664399983</v>
      </c>
      <c r="AB49" s="21">
        <v>66329.652000000046</v>
      </c>
      <c r="AC49" s="22">
        <v>8012.6219615999908</v>
      </c>
      <c r="AD49" s="23">
        <v>4617.3115397999973</v>
      </c>
      <c r="AE49" s="21">
        <v>43638.55800000007</v>
      </c>
      <c r="AF49" s="22">
        <v>6353.3376592199929</v>
      </c>
      <c r="AG49" s="23">
        <v>4026.8223335400003</v>
      </c>
      <c r="AH49" s="21">
        <v>17479.152000000024</v>
      </c>
      <c r="AI49" s="22">
        <v>2544.7897396799985</v>
      </c>
      <c r="AJ49" s="23">
        <v>1395.9861250799997</v>
      </c>
      <c r="AK49" s="21">
        <v>48174.053999999953</v>
      </c>
      <c r="AL49" s="22">
        <v>7013.6605218599925</v>
      </c>
      <c r="AM49" s="23">
        <v>3864.7389343199993</v>
      </c>
      <c r="AN49" s="143">
        <v>102555.10199999991</v>
      </c>
      <c r="AO49" s="14">
        <v>14930.997300179994</v>
      </c>
      <c r="AP49" s="23">
        <v>9300.2458303199855</v>
      </c>
      <c r="AQ49" s="143">
        <v>98571.606000000073</v>
      </c>
      <c r="AR49" s="14">
        <v>14351.040117540033</v>
      </c>
      <c r="AS49" s="23">
        <v>8883.0779795400049</v>
      </c>
      <c r="AT49" s="143">
        <v>106811.11199999999</v>
      </c>
      <c r="AU49" s="14">
        <v>15550.629796079987</v>
      </c>
      <c r="AV49" s="23">
        <v>9803.0609947200046</v>
      </c>
    </row>
    <row r="50" spans="1:48" x14ac:dyDescent="0.25">
      <c r="A50" s="16">
        <v>47</v>
      </c>
      <c r="B50" s="17" t="s">
        <v>250</v>
      </c>
      <c r="C50" s="127">
        <v>218</v>
      </c>
      <c r="D50" s="78">
        <v>1.9990000000000001</v>
      </c>
      <c r="E50" s="78" t="s">
        <v>269</v>
      </c>
      <c r="F50" s="73">
        <v>41222</v>
      </c>
      <c r="G50" s="73">
        <v>41222</v>
      </c>
      <c r="H50" s="71" t="s">
        <v>300</v>
      </c>
      <c r="I50" s="69">
        <f t="shared" si="4"/>
        <v>11602790.997219587</v>
      </c>
      <c r="J50" s="18">
        <f t="shared" si="5"/>
        <v>1209260.9038484353</v>
      </c>
      <c r="K50" s="19">
        <f t="shared" si="2"/>
        <v>0.10422155360190614</v>
      </c>
      <c r="L50" s="11">
        <f t="shared" si="6"/>
        <v>646099.28416584025</v>
      </c>
      <c r="M50" s="21">
        <v>1430889.5996358045</v>
      </c>
      <c r="N50" s="22">
        <v>135862.96748541878</v>
      </c>
      <c r="O50" s="23">
        <v>81998.034303123874</v>
      </c>
      <c r="P50" s="21">
        <v>1233478.7996860985</v>
      </c>
      <c r="Q50" s="22">
        <v>117118.81203019526</v>
      </c>
      <c r="R50" s="23">
        <v>63637.226071805744</v>
      </c>
      <c r="S50" s="21">
        <v>1437597.5996337954</v>
      </c>
      <c r="T50" s="22">
        <v>136499.89208522919</v>
      </c>
      <c r="U50" s="23">
        <v>70168.053432125249</v>
      </c>
      <c r="V50" s="21">
        <v>953465.39977869799</v>
      </c>
      <c r="W50" s="22">
        <v>90531.539708987635</v>
      </c>
      <c r="X50" s="23">
        <v>52292.600813872712</v>
      </c>
      <c r="Y50" s="21">
        <v>740009.99984419625</v>
      </c>
      <c r="Z50" s="22">
        <v>70263.949485206569</v>
      </c>
      <c r="AA50" s="23">
        <v>38069.034045967761</v>
      </c>
      <c r="AB50" s="21">
        <v>677359.19985999865</v>
      </c>
      <c r="AC50" s="22">
        <v>64315.256026706978</v>
      </c>
      <c r="AD50" s="23">
        <v>29758.696265852046</v>
      </c>
      <c r="AE50" s="21">
        <v>0</v>
      </c>
      <c r="AF50" s="22">
        <v>0</v>
      </c>
      <c r="AG50" s="23">
        <v>0</v>
      </c>
      <c r="AH50" s="21">
        <v>482949.59990089969</v>
      </c>
      <c r="AI50" s="22">
        <v>55983.51762051259</v>
      </c>
      <c r="AJ50" s="23">
        <v>27166.428846425399</v>
      </c>
      <c r="AK50" s="21">
        <v>707513.99985089898</v>
      </c>
      <c r="AL50" s="22">
        <v>82015.022862716331</v>
      </c>
      <c r="AM50" s="23">
        <v>40398.508587475211</v>
      </c>
      <c r="AN50" s="143">
        <v>1163360.3997287997</v>
      </c>
      <c r="AO50" s="14">
        <v>134856.73753656266</v>
      </c>
      <c r="AP50" s="23">
        <v>71617.886950278757</v>
      </c>
      <c r="AQ50" s="143">
        <v>1340900.9996660966</v>
      </c>
      <c r="AR50" s="14">
        <v>155437.24388129346</v>
      </c>
      <c r="AS50" s="23">
        <v>81336.285351757891</v>
      </c>
      <c r="AT50" s="143">
        <v>1435265.3996343019</v>
      </c>
      <c r="AU50" s="14">
        <v>166375.96512560573</v>
      </c>
      <c r="AV50" s="23">
        <v>89656.529497155556</v>
      </c>
    </row>
    <row r="51" spans="1:48" x14ac:dyDescent="0.25">
      <c r="A51" s="16">
        <v>48</v>
      </c>
      <c r="B51" s="17" t="s">
        <v>251</v>
      </c>
      <c r="C51" s="127">
        <v>11</v>
      </c>
      <c r="D51" s="78">
        <v>3.12</v>
      </c>
      <c r="E51" s="78" t="s">
        <v>269</v>
      </c>
      <c r="F51" s="73">
        <v>40910</v>
      </c>
      <c r="G51" s="73">
        <v>40910</v>
      </c>
      <c r="H51" s="71" t="s">
        <v>301</v>
      </c>
      <c r="I51" s="69">
        <f t="shared" si="4"/>
        <v>20665298.399999913</v>
      </c>
      <c r="J51" s="18">
        <f t="shared" si="5"/>
        <v>2120779.9732000036</v>
      </c>
      <c r="K51" s="19">
        <f t="shared" si="2"/>
        <v>0.10262518024903103</v>
      </c>
      <c r="L51" s="11">
        <f t="shared" si="6"/>
        <v>1083614.0335160005</v>
      </c>
      <c r="M51" s="21">
        <v>2228961.6000000029</v>
      </c>
      <c r="N51" s="22">
        <v>204484.93718400152</v>
      </c>
      <c r="O51" s="23">
        <v>120733.77248799986</v>
      </c>
      <c r="P51" s="21">
        <v>1897588.799999997</v>
      </c>
      <c r="Q51" s="22">
        <v>174084.79651200079</v>
      </c>
      <c r="R51" s="23">
        <v>91057.255751999895</v>
      </c>
      <c r="S51" s="21">
        <v>2169308.7999999933</v>
      </c>
      <c r="T51" s="22">
        <v>199012.38931200048</v>
      </c>
      <c r="U51" s="23">
        <v>99031.747888000013</v>
      </c>
      <c r="V51" s="21">
        <v>1363712.7999999956</v>
      </c>
      <c r="W51" s="22">
        <v>125107.01227200036</v>
      </c>
      <c r="X51" s="23">
        <v>70232.66667200005</v>
      </c>
      <c r="Y51" s="21">
        <v>1081492.7999999989</v>
      </c>
      <c r="Z51" s="22">
        <v>99216.149471999801</v>
      </c>
      <c r="AA51" s="23">
        <v>52164.129871999983</v>
      </c>
      <c r="AB51" s="21">
        <v>826774.39999999863</v>
      </c>
      <c r="AC51" s="22">
        <v>75848.283456000077</v>
      </c>
      <c r="AD51" s="23">
        <v>32756.504544000018</v>
      </c>
      <c r="AE51" s="21">
        <v>1444109.5999999936</v>
      </c>
      <c r="AF51" s="22">
        <v>161754.71629599968</v>
      </c>
      <c r="AG51" s="23">
        <v>81923.758056000137</v>
      </c>
      <c r="AH51" s="21">
        <v>1710613.5999999952</v>
      </c>
      <c r="AI51" s="22">
        <v>191605.82933599959</v>
      </c>
      <c r="AJ51" s="23">
        <v>88988.746984000041</v>
      </c>
      <c r="AK51" s="21">
        <v>1740636.7999999942</v>
      </c>
      <c r="AL51" s="22">
        <v>194968.72796800034</v>
      </c>
      <c r="AM51" s="23">
        <v>90963.086160000094</v>
      </c>
      <c r="AN51" s="143">
        <v>2065671.1999999785</v>
      </c>
      <c r="AO51" s="14">
        <v>231375.83111200159</v>
      </c>
      <c r="AP51" s="23">
        <v>117819.86704800007</v>
      </c>
      <c r="AQ51" s="143">
        <v>1897910.399999985</v>
      </c>
      <c r="AR51" s="14">
        <v>212584.94390400237</v>
      </c>
      <c r="AS51" s="23">
        <v>107100.64203200018</v>
      </c>
      <c r="AT51" s="143">
        <v>2238517.5999999796</v>
      </c>
      <c r="AU51" s="14">
        <v>250736.35637599678</v>
      </c>
      <c r="AV51" s="23">
        <v>130841.85601999999</v>
      </c>
    </row>
    <row r="52" spans="1:48" x14ac:dyDescent="0.25">
      <c r="A52" s="16">
        <v>49</v>
      </c>
      <c r="B52" s="17" t="s">
        <v>612</v>
      </c>
      <c r="C52" s="127">
        <v>225</v>
      </c>
      <c r="D52" s="78">
        <v>0.47</v>
      </c>
      <c r="E52" s="78" t="s">
        <v>269</v>
      </c>
      <c r="F52" s="73">
        <v>37397</v>
      </c>
      <c r="G52" s="73">
        <v>39173</v>
      </c>
      <c r="H52" s="71" t="s">
        <v>533</v>
      </c>
      <c r="I52" s="69">
        <f t="shared" ref="I52:I74" si="7">M52+P52+S52+V52+Y52+AB52+AE52+AH52+AK52+AN52+AQ52+AT52</f>
        <v>1452267.5575999999</v>
      </c>
      <c r="J52" s="18">
        <f t="shared" ref="J52:J74" si="8">N52+Q52+T52+W52+Z52+AC52+AF52+AI52+AL52+AO52+AR52+AU52</f>
        <v>90055.111246776039</v>
      </c>
      <c r="K52" s="19">
        <f t="shared" si="2"/>
        <v>6.201000000000003E-2</v>
      </c>
      <c r="L52" s="11">
        <f t="shared" ref="L52:L73" si="9">O52+R52+U52+X52+AA52+AD52+AG52+AJ52+AM52+AP52+AS52+AV52</f>
        <v>29043.593521096012</v>
      </c>
      <c r="M52" s="21">
        <v>313013.68479999999</v>
      </c>
      <c r="N52" s="22">
        <v>19409.978594448028</v>
      </c>
      <c r="O52" s="23">
        <v>7541.2647977839897</v>
      </c>
      <c r="P52" s="21">
        <v>290186.17679999984</v>
      </c>
      <c r="Q52" s="22">
        <v>17994.44482336799</v>
      </c>
      <c r="R52" s="23">
        <v>5428.1136693520129</v>
      </c>
      <c r="S52" s="21">
        <v>323857.96479999973</v>
      </c>
      <c r="T52" s="22">
        <v>20082.432397248027</v>
      </c>
      <c r="U52" s="23">
        <v>5319.0850713920063</v>
      </c>
      <c r="V52" s="21">
        <v>291903.13680000039</v>
      </c>
      <c r="W52" s="22">
        <v>18100.913512968007</v>
      </c>
      <c r="X52" s="23">
        <v>6371.5899209599984</v>
      </c>
      <c r="Y52" s="21">
        <v>233306.59439999997</v>
      </c>
      <c r="Z52" s="22">
        <v>14467.341918743994</v>
      </c>
      <c r="AA52" s="23">
        <v>4383.5400616080042</v>
      </c>
      <c r="AB52" s="21">
        <v>0</v>
      </c>
      <c r="AC52" s="22">
        <v>0</v>
      </c>
      <c r="AD52" s="23">
        <v>0</v>
      </c>
      <c r="AE52" s="21">
        <v>0</v>
      </c>
      <c r="AF52" s="22">
        <v>0</v>
      </c>
      <c r="AG52" s="23">
        <v>0</v>
      </c>
      <c r="AH52" s="21">
        <v>0</v>
      </c>
      <c r="AI52" s="22">
        <v>0</v>
      </c>
      <c r="AJ52" s="23">
        <v>0</v>
      </c>
      <c r="AK52" s="21">
        <v>0</v>
      </c>
      <c r="AL52" s="22">
        <v>0</v>
      </c>
      <c r="AM52" s="23">
        <v>0</v>
      </c>
      <c r="AN52" s="143">
        <v>0</v>
      </c>
      <c r="AO52" s="14">
        <v>0</v>
      </c>
      <c r="AP52" s="23">
        <v>0</v>
      </c>
      <c r="AQ52" s="143">
        <v>0</v>
      </c>
      <c r="AR52" s="14">
        <v>0</v>
      </c>
      <c r="AS52" s="23">
        <v>0</v>
      </c>
      <c r="AT52" s="143">
        <v>0</v>
      </c>
      <c r="AU52" s="14">
        <v>0</v>
      </c>
      <c r="AV52" s="23">
        <v>0</v>
      </c>
    </row>
    <row r="53" spans="1:48" x14ac:dyDescent="0.25">
      <c r="A53" s="16">
        <v>50</v>
      </c>
      <c r="B53" s="17" t="s">
        <v>673</v>
      </c>
      <c r="C53" s="127">
        <v>238</v>
      </c>
      <c r="D53" s="78">
        <v>0.99</v>
      </c>
      <c r="E53" s="78" t="s">
        <v>269</v>
      </c>
      <c r="F53" s="73">
        <v>41015</v>
      </c>
      <c r="G53" s="73">
        <v>41015</v>
      </c>
      <c r="H53" s="71" t="s">
        <v>271</v>
      </c>
      <c r="I53" s="69">
        <f t="shared" si="7"/>
        <v>7094026.1999999965</v>
      </c>
      <c r="J53" s="18">
        <f t="shared" si="8"/>
        <v>820640.69232400018</v>
      </c>
      <c r="K53" s="19">
        <f t="shared" ref="K53:K73" si="10">J53/I53</f>
        <v>0.11568052741671585</v>
      </c>
      <c r="L53" s="11">
        <f t="shared" si="9"/>
        <v>469559.66296800011</v>
      </c>
      <c r="M53" s="21">
        <v>720270.39999999991</v>
      </c>
      <c r="N53" s="22">
        <v>77061.730096000232</v>
      </c>
      <c r="O53" s="23">
        <v>49998.898741000055</v>
      </c>
      <c r="P53" s="21">
        <v>650066.39999999863</v>
      </c>
      <c r="Q53" s="22">
        <v>69550.604136000009</v>
      </c>
      <c r="R53" s="23">
        <v>41312.284474999979</v>
      </c>
      <c r="S53" s="21">
        <v>720170.5999999987</v>
      </c>
      <c r="T53" s="22">
        <v>77051.052493999799</v>
      </c>
      <c r="U53" s="23">
        <v>43863.751164999936</v>
      </c>
      <c r="V53" s="21">
        <v>671923.7999999997</v>
      </c>
      <c r="W53" s="22">
        <v>71889.127362000043</v>
      </c>
      <c r="X53" s="23">
        <v>44982.96545700002</v>
      </c>
      <c r="Y53" s="21">
        <v>498643.9000000002</v>
      </c>
      <c r="Z53" s="22">
        <v>53349.910861000018</v>
      </c>
      <c r="AA53" s="23">
        <v>30524.406351999998</v>
      </c>
      <c r="AB53" s="21">
        <v>496668.00000000023</v>
      </c>
      <c r="AC53" s="22">
        <v>51867.039239999933</v>
      </c>
      <c r="AD53" s="23">
        <v>26016.342268000019</v>
      </c>
      <c r="AE53" s="21">
        <v>375199.99999999977</v>
      </c>
      <c r="AF53" s="22">
        <v>47218.920000000013</v>
      </c>
      <c r="AG53" s="23">
        <v>26628.639690000011</v>
      </c>
      <c r="AH53" s="21">
        <v>350313.90000000031</v>
      </c>
      <c r="AI53" s="22">
        <v>44087.004315000013</v>
      </c>
      <c r="AJ53" s="23">
        <v>22851.434690999999</v>
      </c>
      <c r="AK53" s="21">
        <v>480675.79999999976</v>
      </c>
      <c r="AL53" s="22">
        <v>60493.049429999941</v>
      </c>
      <c r="AM53" s="23">
        <v>31702.434087000012</v>
      </c>
      <c r="AN53" s="143">
        <v>715360.19999999972</v>
      </c>
      <c r="AO53" s="14">
        <v>90028.081170000427</v>
      </c>
      <c r="AP53" s="23">
        <v>50652.422560000021</v>
      </c>
      <c r="AQ53" s="143">
        <v>694479.89999999932</v>
      </c>
      <c r="AR53" s="14">
        <v>87400.295414999855</v>
      </c>
      <c r="AS53" s="23">
        <v>49021.117494000071</v>
      </c>
      <c r="AT53" s="143">
        <v>720253.299999999</v>
      </c>
      <c r="AU53" s="14">
        <v>90643.877804999924</v>
      </c>
      <c r="AV53" s="23">
        <v>52004.965988000004</v>
      </c>
    </row>
    <row r="54" spans="1:48" x14ac:dyDescent="0.25">
      <c r="A54" s="16">
        <v>51</v>
      </c>
      <c r="B54" s="17" t="s">
        <v>677</v>
      </c>
      <c r="C54" s="127">
        <v>239</v>
      </c>
      <c r="D54" s="78">
        <v>0.99</v>
      </c>
      <c r="E54" s="78" t="s">
        <v>269</v>
      </c>
      <c r="F54" s="73">
        <v>41061</v>
      </c>
      <c r="G54" s="73">
        <v>41061</v>
      </c>
      <c r="H54" s="71" t="s">
        <v>272</v>
      </c>
      <c r="I54" s="69">
        <f t="shared" si="7"/>
        <v>7437832.1999999927</v>
      </c>
      <c r="J54" s="18">
        <f t="shared" si="8"/>
        <v>874363.13319300022</v>
      </c>
      <c r="K54" s="19">
        <f t="shared" si="10"/>
        <v>0.11755617896206384</v>
      </c>
      <c r="L54" s="11">
        <f t="shared" si="9"/>
        <v>506795.70559949992</v>
      </c>
      <c r="M54" s="21">
        <v>716429.69999999704</v>
      </c>
      <c r="N54" s="22">
        <v>76650.813603000221</v>
      </c>
      <c r="O54" s="23">
        <v>49752.18134100001</v>
      </c>
      <c r="P54" s="21">
        <v>649921.4999999993</v>
      </c>
      <c r="Q54" s="22">
        <v>69535.101285000143</v>
      </c>
      <c r="R54" s="23">
        <v>41281.146575999941</v>
      </c>
      <c r="S54" s="21">
        <v>718081.80000000063</v>
      </c>
      <c r="T54" s="22">
        <v>76827.571781999781</v>
      </c>
      <c r="U54" s="23">
        <v>43711.347210000014</v>
      </c>
      <c r="V54" s="21">
        <v>640907.39999999886</v>
      </c>
      <c r="W54" s="22">
        <v>68570.682726000072</v>
      </c>
      <c r="X54" s="23">
        <v>42836.730794999959</v>
      </c>
      <c r="Y54" s="21">
        <v>526148.99999999953</v>
      </c>
      <c r="Z54" s="22">
        <v>56292.681509999929</v>
      </c>
      <c r="AA54" s="23">
        <v>34089.403104000012</v>
      </c>
      <c r="AB54" s="21">
        <v>605957.09999999823</v>
      </c>
      <c r="AC54" s="22">
        <v>64831.35012900002</v>
      </c>
      <c r="AD54" s="23">
        <v>33801.122160000035</v>
      </c>
      <c r="AE54" s="21">
        <v>553518.59999999905</v>
      </c>
      <c r="AF54" s="22">
        <v>71370.688283999887</v>
      </c>
      <c r="AG54" s="23">
        <v>41132.132553000039</v>
      </c>
      <c r="AH54" s="21">
        <v>522966.89999999967</v>
      </c>
      <c r="AI54" s="22">
        <v>67431.352086000028</v>
      </c>
      <c r="AJ54" s="23">
        <v>36143.802473999946</v>
      </c>
      <c r="AK54" s="21">
        <v>457404.59999999939</v>
      </c>
      <c r="AL54" s="22">
        <v>58977.749123999936</v>
      </c>
      <c r="AM54" s="23">
        <v>32051.960465999982</v>
      </c>
      <c r="AN54" s="143">
        <v>661990.20000000054</v>
      </c>
      <c r="AO54" s="14">
        <v>85357.016387999713</v>
      </c>
      <c r="AP54" s="23">
        <v>48908.609734500045</v>
      </c>
      <c r="AQ54" s="143">
        <v>672442.5</v>
      </c>
      <c r="AR54" s="14">
        <v>86704.7359499999</v>
      </c>
      <c r="AS54" s="23">
        <v>49407.517031999996</v>
      </c>
      <c r="AT54" s="143">
        <v>712062.90000000026</v>
      </c>
      <c r="AU54" s="14">
        <v>91813.390326000503</v>
      </c>
      <c r="AV54" s="23">
        <v>53679.752153999907</v>
      </c>
    </row>
    <row r="55" spans="1:48" x14ac:dyDescent="0.25">
      <c r="A55" s="16">
        <v>52</v>
      </c>
      <c r="B55" s="17" t="s">
        <v>252</v>
      </c>
      <c r="C55" s="127">
        <v>240</v>
      </c>
      <c r="D55" s="78">
        <v>4.8000000000000001E-2</v>
      </c>
      <c r="E55" s="78" t="s">
        <v>269</v>
      </c>
      <c r="F55" s="73">
        <v>40613</v>
      </c>
      <c r="G55" s="73">
        <v>40613</v>
      </c>
      <c r="H55" s="71" t="s">
        <v>302</v>
      </c>
      <c r="I55" s="69">
        <f t="shared" si="7"/>
        <v>176483.06700000001</v>
      </c>
      <c r="J55" s="18">
        <f t="shared" si="8"/>
        <v>23635.267152320012</v>
      </c>
      <c r="K55" s="19">
        <f t="shared" si="10"/>
        <v>0.1339237103824811</v>
      </c>
      <c r="L55" s="11">
        <f t="shared" si="9"/>
        <v>15329.050032462004</v>
      </c>
      <c r="M55" s="21">
        <v>29985.177199999984</v>
      </c>
      <c r="N55" s="22">
        <v>4238.704648992004</v>
      </c>
      <c r="O55" s="23">
        <v>3107.7865133079999</v>
      </c>
      <c r="P55" s="21">
        <v>22721.833600000009</v>
      </c>
      <c r="Q55" s="22">
        <v>3211.9583976959993</v>
      </c>
      <c r="R55" s="23">
        <v>2226.6001297019998</v>
      </c>
      <c r="S55" s="21">
        <v>26652.055199999966</v>
      </c>
      <c r="T55" s="22">
        <v>3767.5345230720031</v>
      </c>
      <c r="U55" s="23">
        <v>2532.266910594004</v>
      </c>
      <c r="V55" s="21">
        <v>18056.098400000017</v>
      </c>
      <c r="W55" s="22">
        <v>2552.4100698239999</v>
      </c>
      <c r="X55" s="23">
        <v>1827.6462931100004</v>
      </c>
      <c r="Y55" s="21">
        <v>18285.880199999996</v>
      </c>
      <c r="Z55" s="22">
        <v>2584.8920250720021</v>
      </c>
      <c r="AA55" s="23">
        <v>1771.7148573280019</v>
      </c>
      <c r="AB55" s="21">
        <v>14750.20839999999</v>
      </c>
      <c r="AC55" s="22">
        <v>2085.0894594240008</v>
      </c>
      <c r="AD55" s="23">
        <v>1328.6858628299995</v>
      </c>
      <c r="AE55" s="21">
        <v>14735.865999999996</v>
      </c>
      <c r="AF55" s="22">
        <v>2463.2473605599989</v>
      </c>
      <c r="AG55" s="23">
        <v>1655.0001101140001</v>
      </c>
      <c r="AH55" s="21">
        <v>14134.724799999982</v>
      </c>
      <c r="AI55" s="22">
        <v>2362.7605975680008</v>
      </c>
      <c r="AJ55" s="23">
        <v>1526.3468517860001</v>
      </c>
      <c r="AK55" s="21">
        <v>17161.223200000026</v>
      </c>
      <c r="AL55" s="22">
        <v>2868.6700701120026</v>
      </c>
      <c r="AM55" s="23">
        <v>1853.0025036899992</v>
      </c>
      <c r="AN55" s="143">
        <v>0</v>
      </c>
      <c r="AO55" s="14">
        <v>0</v>
      </c>
      <c r="AP55" s="23">
        <v>0</v>
      </c>
      <c r="AQ55" s="143">
        <v>0</v>
      </c>
      <c r="AR55" s="14">
        <v>0</v>
      </c>
      <c r="AS55" s="23">
        <v>0</v>
      </c>
      <c r="AT55" s="143">
        <v>0</v>
      </c>
      <c r="AU55" s="14">
        <v>-2500</v>
      </c>
      <c r="AV55" s="23">
        <v>-2500</v>
      </c>
    </row>
    <row r="56" spans="1:48" x14ac:dyDescent="0.25">
      <c r="A56" s="16">
        <v>53</v>
      </c>
      <c r="B56" s="17" t="s">
        <v>694</v>
      </c>
      <c r="C56" s="127">
        <v>14</v>
      </c>
      <c r="D56" s="78">
        <v>0.2</v>
      </c>
      <c r="E56" s="78" t="s">
        <v>269</v>
      </c>
      <c r="F56" s="73">
        <v>41100</v>
      </c>
      <c r="G56" s="73">
        <v>41100</v>
      </c>
      <c r="H56" s="71" t="s">
        <v>303</v>
      </c>
      <c r="I56" s="69">
        <f t="shared" si="7"/>
        <v>1577387.1351999999</v>
      </c>
      <c r="J56" s="18">
        <f t="shared" si="8"/>
        <v>200780.06022822406</v>
      </c>
      <c r="K56" s="19">
        <f t="shared" si="10"/>
        <v>0.12728648265713588</v>
      </c>
      <c r="L56" s="11">
        <f t="shared" si="9"/>
        <v>122484.01050686</v>
      </c>
      <c r="M56" s="21">
        <v>141283.23760000005</v>
      </c>
      <c r="N56" s="22">
        <v>17222.426663439997</v>
      </c>
      <c r="O56" s="23">
        <v>11943.62919424802</v>
      </c>
      <c r="P56" s="21">
        <v>125731.32160000002</v>
      </c>
      <c r="Q56" s="22">
        <v>15326.648103040005</v>
      </c>
      <c r="R56" s="23">
        <v>9856.6022851999933</v>
      </c>
      <c r="S56" s="21">
        <v>141804.91519999996</v>
      </c>
      <c r="T56" s="22">
        <v>17286.019162879998</v>
      </c>
      <c r="U56" s="23">
        <v>10752.171019928004</v>
      </c>
      <c r="V56" s="21">
        <v>136242.70319999979</v>
      </c>
      <c r="W56" s="22">
        <v>16607.985520080005</v>
      </c>
      <c r="X56" s="23">
        <v>11156.324885752012</v>
      </c>
      <c r="Y56" s="21">
        <v>140619.81919999994</v>
      </c>
      <c r="Z56" s="22">
        <v>17141.555960479971</v>
      </c>
      <c r="AA56" s="23">
        <v>10997.017416911989</v>
      </c>
      <c r="AB56" s="21">
        <v>133330.28960000002</v>
      </c>
      <c r="AC56" s="22">
        <v>14920.992709136004</v>
      </c>
      <c r="AD56" s="23">
        <v>8115.1500753279988</v>
      </c>
      <c r="AE56" s="21">
        <v>124971.94880000007</v>
      </c>
      <c r="AF56" s="22">
        <v>16853.717015168026</v>
      </c>
      <c r="AG56" s="23">
        <v>10021.17916006399</v>
      </c>
      <c r="AH56" s="21">
        <v>86696.921600000089</v>
      </c>
      <c r="AI56" s="22">
        <v>11691.946846976001</v>
      </c>
      <c r="AJ56" s="23">
        <v>6426.3497786799971</v>
      </c>
      <c r="AK56" s="21">
        <v>134442.29199999999</v>
      </c>
      <c r="AL56" s="22">
        <v>18130.88749912005</v>
      </c>
      <c r="AM56" s="23">
        <v>10166.149971575987</v>
      </c>
      <c r="AN56" s="143">
        <v>137758.10159999997</v>
      </c>
      <c r="AO56" s="14">
        <v>18578.057581776015</v>
      </c>
      <c r="AP56" s="23">
        <v>11001.702019355998</v>
      </c>
      <c r="AQ56" s="143">
        <v>133241.08880000011</v>
      </c>
      <c r="AR56" s="14">
        <v>17968.893235567979</v>
      </c>
      <c r="AS56" s="23">
        <v>10573.755806696001</v>
      </c>
      <c r="AT56" s="143">
        <v>141264.49599999998</v>
      </c>
      <c r="AU56" s="14">
        <v>19050.929930559982</v>
      </c>
      <c r="AV56" s="23">
        <v>11473.978893120004</v>
      </c>
    </row>
    <row r="57" spans="1:48" x14ac:dyDescent="0.25">
      <c r="A57" s="16">
        <v>54</v>
      </c>
      <c r="B57" s="17" t="s">
        <v>695</v>
      </c>
      <c r="C57" s="127">
        <v>15</v>
      </c>
      <c r="D57" s="78">
        <v>0.84</v>
      </c>
      <c r="E57" s="78" t="s">
        <v>269</v>
      </c>
      <c r="F57" s="73">
        <v>40234</v>
      </c>
      <c r="G57" s="73">
        <v>40234</v>
      </c>
      <c r="H57" s="71" t="s">
        <v>304</v>
      </c>
      <c r="I57" s="69">
        <f t="shared" si="7"/>
        <v>5259915.5399999991</v>
      </c>
      <c r="J57" s="18">
        <f t="shared" si="8"/>
        <v>503726.97751740011</v>
      </c>
      <c r="K57" s="19">
        <f t="shared" si="10"/>
        <v>9.5767122815321903E-2</v>
      </c>
      <c r="L57" s="11">
        <f t="shared" si="9"/>
        <v>245486.13453869999</v>
      </c>
      <c r="M57" s="21">
        <v>556792.50000000035</v>
      </c>
      <c r="N57" s="22">
        <v>43251.641399999986</v>
      </c>
      <c r="O57" s="23">
        <v>22331.583839999992</v>
      </c>
      <c r="P57" s="21">
        <v>498815.69999999972</v>
      </c>
      <c r="Q57" s="22">
        <v>38748.003576000025</v>
      </c>
      <c r="R57" s="23">
        <v>16870.310584199997</v>
      </c>
      <c r="S57" s="21">
        <v>586422.96000000043</v>
      </c>
      <c r="T57" s="22">
        <v>52578.682593599973</v>
      </c>
      <c r="U57" s="23">
        <v>25561.020968999997</v>
      </c>
      <c r="V57" s="21">
        <v>477046.38000000018</v>
      </c>
      <c r="W57" s="22">
        <v>42771.978430799973</v>
      </c>
      <c r="X57" s="23">
        <v>23507.024641799984</v>
      </c>
      <c r="Y57" s="21">
        <v>369418.14</v>
      </c>
      <c r="Z57" s="22">
        <v>33122.030432400003</v>
      </c>
      <c r="AA57" s="23">
        <v>17028.47395140001</v>
      </c>
      <c r="AB57" s="21">
        <v>336991.55999999976</v>
      </c>
      <c r="AC57" s="22">
        <v>30214.663269599983</v>
      </c>
      <c r="AD57" s="23">
        <v>12991.169668799992</v>
      </c>
      <c r="AE57" s="21">
        <v>327963.3600000001</v>
      </c>
      <c r="AF57" s="22">
        <v>35436.441048000044</v>
      </c>
      <c r="AG57" s="23">
        <v>17544.320615399974</v>
      </c>
      <c r="AH57" s="21">
        <v>311544.05999999976</v>
      </c>
      <c r="AI57" s="22">
        <v>33662.335682999998</v>
      </c>
      <c r="AJ57" s="23">
        <v>15114.711686400016</v>
      </c>
      <c r="AK57" s="21">
        <v>325435.1399999999</v>
      </c>
      <c r="AL57" s="22">
        <v>35163.266877000045</v>
      </c>
      <c r="AM57" s="23">
        <v>16009.769666999991</v>
      </c>
      <c r="AN57" s="143">
        <v>366952.13999999949</v>
      </c>
      <c r="AO57" s="14">
        <v>39649.178726999999</v>
      </c>
      <c r="AP57" s="23">
        <v>19480.865067900013</v>
      </c>
      <c r="AQ57" s="143">
        <v>546663.83999999939</v>
      </c>
      <c r="AR57" s="14">
        <v>59067.027912000012</v>
      </c>
      <c r="AS57" s="23">
        <v>28795.848330600023</v>
      </c>
      <c r="AT57" s="143">
        <v>555869.75999999954</v>
      </c>
      <c r="AU57" s="14">
        <v>60061.727568000009</v>
      </c>
      <c r="AV57" s="23">
        <v>30251.035516199994</v>
      </c>
    </row>
    <row r="58" spans="1:48" x14ac:dyDescent="0.25">
      <c r="A58" s="16">
        <v>55</v>
      </c>
      <c r="B58" s="17" t="s">
        <v>696</v>
      </c>
      <c r="C58" s="127">
        <v>13</v>
      </c>
      <c r="D58" s="78">
        <v>0.2</v>
      </c>
      <c r="E58" s="78" t="s">
        <v>269</v>
      </c>
      <c r="F58" s="73">
        <v>41025</v>
      </c>
      <c r="G58" s="73">
        <v>41064</v>
      </c>
      <c r="H58" s="71" t="s">
        <v>305</v>
      </c>
      <c r="I58" s="69">
        <f t="shared" si="7"/>
        <v>1616459.2799999998</v>
      </c>
      <c r="J58" s="18">
        <f t="shared" si="8"/>
        <v>204715.64815127995</v>
      </c>
      <c r="K58" s="19">
        <f t="shared" si="10"/>
        <v>0.12664448197623634</v>
      </c>
      <c r="L58" s="11">
        <f t="shared" si="9"/>
        <v>124496.68158016002</v>
      </c>
      <c r="M58" s="21">
        <v>140664.55200000023</v>
      </c>
      <c r="N58" s="22">
        <v>17147.008888799977</v>
      </c>
      <c r="O58" s="23">
        <v>11861.804707840003</v>
      </c>
      <c r="P58" s="21">
        <v>128751.29600000012</v>
      </c>
      <c r="Q58" s="22">
        <v>15694.782982399991</v>
      </c>
      <c r="R58" s="23">
        <v>10106.71453488</v>
      </c>
      <c r="S58" s="21">
        <v>142534.36799999999</v>
      </c>
      <c r="T58" s="22">
        <v>17374.939459199977</v>
      </c>
      <c r="U58" s="23">
        <v>10811.240896960011</v>
      </c>
      <c r="V58" s="21">
        <v>135812.14400000003</v>
      </c>
      <c r="W58" s="22">
        <v>16555.500353600019</v>
      </c>
      <c r="X58" s="23">
        <v>11125.739046159995</v>
      </c>
      <c r="Y58" s="21">
        <v>135577.57600000012</v>
      </c>
      <c r="Z58" s="22">
        <v>16526.906514400016</v>
      </c>
      <c r="AA58" s="23">
        <v>10876.202157280006</v>
      </c>
      <c r="AB58" s="21">
        <v>128763.44799999989</v>
      </c>
      <c r="AC58" s="22">
        <v>14236.086810880004</v>
      </c>
      <c r="AD58" s="23">
        <v>7643.9037215999997</v>
      </c>
      <c r="AE58" s="21">
        <v>124834.09600000011</v>
      </c>
      <c r="AF58" s="22">
        <v>16634.143292000004</v>
      </c>
      <c r="AG58" s="23">
        <v>9822.3822373599996</v>
      </c>
      <c r="AH58" s="21">
        <v>131599.05599999981</v>
      </c>
      <c r="AI58" s="22">
        <v>17535.574211999992</v>
      </c>
      <c r="AJ58" s="23">
        <v>9725.8014127999959</v>
      </c>
      <c r="AK58" s="21">
        <v>132129.36800000005</v>
      </c>
      <c r="AL58" s="22">
        <v>17606.238286000007</v>
      </c>
      <c r="AM58" s="23">
        <v>9762.3972911200071</v>
      </c>
      <c r="AN58" s="143">
        <v>140886.60000000006</v>
      </c>
      <c r="AO58" s="14">
        <v>18773.139449999991</v>
      </c>
      <c r="AP58" s="23">
        <v>11039.949517280011</v>
      </c>
      <c r="AQ58" s="143">
        <v>132829.79999999984</v>
      </c>
      <c r="AR58" s="14">
        <v>17699.570849999989</v>
      </c>
      <c r="AS58" s="23">
        <v>10405.710781999995</v>
      </c>
      <c r="AT58" s="143">
        <v>142076.97599999967</v>
      </c>
      <c r="AU58" s="14">
        <v>18931.757052000004</v>
      </c>
      <c r="AV58" s="23">
        <v>11314.835274879999</v>
      </c>
    </row>
    <row r="59" spans="1:48" x14ac:dyDescent="0.25">
      <c r="A59" s="16">
        <v>56</v>
      </c>
      <c r="B59" s="17" t="s">
        <v>697</v>
      </c>
      <c r="C59" s="127">
        <v>382</v>
      </c>
      <c r="D59" s="78">
        <v>1.6719999999999999</v>
      </c>
      <c r="E59" s="78" t="s">
        <v>269</v>
      </c>
      <c r="F59" s="80">
        <v>41898</v>
      </c>
      <c r="G59" s="80">
        <v>41898</v>
      </c>
      <c r="H59" s="71" t="s">
        <v>534</v>
      </c>
      <c r="I59" s="69">
        <f t="shared" si="7"/>
        <v>12376999.999999968</v>
      </c>
      <c r="J59" s="18">
        <f t="shared" si="8"/>
        <v>1317931.7682599958</v>
      </c>
      <c r="K59" s="19">
        <f t="shared" si="10"/>
        <v>0.10648232756402999</v>
      </c>
      <c r="L59" s="11">
        <f t="shared" si="9"/>
        <v>704914.29680799693</v>
      </c>
      <c r="M59" s="21">
        <v>1222153.6000000034</v>
      </c>
      <c r="N59" s="22">
        <v>116043.48432000012</v>
      </c>
      <c r="O59" s="23">
        <v>70109.552803999963</v>
      </c>
      <c r="P59" s="21">
        <v>1096168.4000000039</v>
      </c>
      <c r="Q59" s="22">
        <v>104081.18957999983</v>
      </c>
      <c r="R59" s="23">
        <v>56486.565692000026</v>
      </c>
      <c r="S59" s="21">
        <v>1199000.4000000034</v>
      </c>
      <c r="T59" s="22">
        <v>113845.08798000016</v>
      </c>
      <c r="U59" s="23">
        <v>58652.521535999971</v>
      </c>
      <c r="V59" s="21">
        <v>1109525.1999999997</v>
      </c>
      <c r="W59" s="22">
        <v>105349.4177399999</v>
      </c>
      <c r="X59" s="23">
        <v>60881.02786399996</v>
      </c>
      <c r="Y59" s="21">
        <v>499501.60000000009</v>
      </c>
      <c r="Z59" s="22">
        <v>47427.676919999969</v>
      </c>
      <c r="AA59" s="23">
        <v>32368.702315999995</v>
      </c>
      <c r="AB59" s="21">
        <v>443992.79999999993</v>
      </c>
      <c r="AC59" s="22">
        <v>42157.116360000029</v>
      </c>
      <c r="AD59" s="23">
        <v>20373.746047999997</v>
      </c>
      <c r="AE59" s="21">
        <v>1101892.0000000007</v>
      </c>
      <c r="AF59" s="22">
        <v>127731.32064000001</v>
      </c>
      <c r="AG59" s="23">
        <v>67477.414287999985</v>
      </c>
      <c r="AH59" s="21">
        <v>1123904.7999999991</v>
      </c>
      <c r="AI59" s="22">
        <v>130283.04441600015</v>
      </c>
      <c r="AJ59" s="23">
        <v>63390.902627999953</v>
      </c>
      <c r="AK59" s="21">
        <v>1174698.8000000007</v>
      </c>
      <c r="AL59" s="22">
        <v>136171.08489600001</v>
      </c>
      <c r="AM59" s="23">
        <v>66932.612931999975</v>
      </c>
      <c r="AN59" s="143">
        <v>1216797.5999999987</v>
      </c>
      <c r="AO59" s="14">
        <v>141051.17779200032</v>
      </c>
      <c r="AP59" s="23">
        <v>74184.820859999934</v>
      </c>
      <c r="AQ59" s="143">
        <v>1179528.8000000021</v>
      </c>
      <c r="AR59" s="14">
        <v>136730.97849599988</v>
      </c>
      <c r="AS59" s="23">
        <v>71605.482700000081</v>
      </c>
      <c r="AT59" s="143">
        <v>1009835.9999999555</v>
      </c>
      <c r="AU59" s="14">
        <v>117060.18911999556</v>
      </c>
      <c r="AV59" s="23">
        <v>62450.947139997181</v>
      </c>
    </row>
    <row r="60" spans="1:48" x14ac:dyDescent="0.25">
      <c r="A60" s="16">
        <v>57</v>
      </c>
      <c r="B60" s="17" t="s">
        <v>698</v>
      </c>
      <c r="C60" s="127">
        <v>16</v>
      </c>
      <c r="D60" s="78">
        <v>3.9</v>
      </c>
      <c r="E60" s="78" t="s">
        <v>269</v>
      </c>
      <c r="F60" s="73">
        <v>41381</v>
      </c>
      <c r="G60" s="73">
        <v>41381</v>
      </c>
      <c r="H60" s="71" t="s">
        <v>306</v>
      </c>
      <c r="I60" s="69">
        <f t="shared" si="7"/>
        <v>28174678.499999978</v>
      </c>
      <c r="J60" s="18">
        <f t="shared" si="8"/>
        <v>2834456.6924010157</v>
      </c>
      <c r="K60" s="19">
        <f t="shared" si="10"/>
        <v>0.10060298265341405</v>
      </c>
      <c r="L60" s="11">
        <f t="shared" si="9"/>
        <v>1425388.0721339993</v>
      </c>
      <c r="M60" s="21">
        <v>2374476.6</v>
      </c>
      <c r="N60" s="22">
        <v>215816.17817400367</v>
      </c>
      <c r="O60" s="23">
        <v>126977.87044500007</v>
      </c>
      <c r="P60" s="21">
        <v>1796800.7999999947</v>
      </c>
      <c r="Q60" s="22">
        <v>163311.22471200209</v>
      </c>
      <c r="R60" s="23">
        <v>82832.115636000017</v>
      </c>
      <c r="S60" s="21">
        <v>2826057.2999999789</v>
      </c>
      <c r="T60" s="22">
        <v>256860.34799700219</v>
      </c>
      <c r="U60" s="23">
        <v>126726.07504199994</v>
      </c>
      <c r="V60" s="21">
        <v>2659898.100000001</v>
      </c>
      <c r="W60" s="22">
        <v>241758.13830899732</v>
      </c>
      <c r="X60" s="23">
        <v>135354.62108099987</v>
      </c>
      <c r="Y60" s="21">
        <v>2543678.9999999977</v>
      </c>
      <c r="Z60" s="22">
        <v>231194.98430999747</v>
      </c>
      <c r="AA60" s="23">
        <v>118359.94325999985</v>
      </c>
      <c r="AB60" s="21">
        <v>2345272.4999999995</v>
      </c>
      <c r="AC60" s="22">
        <v>213161.81752500078</v>
      </c>
      <c r="AD60" s="23">
        <v>91213.697468999977</v>
      </c>
      <c r="AE60" s="21">
        <v>444435.00000000047</v>
      </c>
      <c r="AF60" s="22">
        <v>49318.951949999893</v>
      </c>
      <c r="AG60" s="23">
        <v>24692.580192000009</v>
      </c>
      <c r="AH60" s="21">
        <v>2416511.9999999977</v>
      </c>
      <c r="AI60" s="22">
        <v>268160.33664000069</v>
      </c>
      <c r="AJ60" s="23">
        <v>124012.22807699988</v>
      </c>
      <c r="AK60" s="21">
        <v>2544208.7999999961</v>
      </c>
      <c r="AL60" s="22">
        <v>282330.85053600254</v>
      </c>
      <c r="AM60" s="23">
        <v>130421.79591299998</v>
      </c>
      <c r="AN60" s="143">
        <v>2821167.5999999987</v>
      </c>
      <c r="AO60" s="14">
        <v>313064.96857200447</v>
      </c>
      <c r="AP60" s="23">
        <v>157735.42807199992</v>
      </c>
      <c r="AQ60" s="143">
        <v>2701302.6000000108</v>
      </c>
      <c r="AR60" s="14">
        <v>299763.54952200275</v>
      </c>
      <c r="AS60" s="23">
        <v>151732.24850999986</v>
      </c>
      <c r="AT60" s="143">
        <v>2700868.2000000039</v>
      </c>
      <c r="AU60" s="14">
        <v>299715.34415400197</v>
      </c>
      <c r="AV60" s="23">
        <v>155329.468437</v>
      </c>
    </row>
    <row r="61" spans="1:48" x14ac:dyDescent="0.25">
      <c r="A61" s="16">
        <v>58</v>
      </c>
      <c r="B61" s="17" t="s">
        <v>699</v>
      </c>
      <c r="C61" s="127">
        <v>20</v>
      </c>
      <c r="D61" s="78">
        <v>2.33</v>
      </c>
      <c r="E61" s="78" t="s">
        <v>269</v>
      </c>
      <c r="F61" s="73">
        <v>39965</v>
      </c>
      <c r="G61" s="73">
        <v>39972</v>
      </c>
      <c r="H61" s="71" t="s">
        <v>307</v>
      </c>
      <c r="I61" s="69">
        <f t="shared" si="7"/>
        <v>13793282.775000002</v>
      </c>
      <c r="J61" s="18">
        <f t="shared" si="8"/>
        <v>1444364.4782880002</v>
      </c>
      <c r="K61" s="19">
        <f t="shared" si="10"/>
        <v>0.10471506325570853</v>
      </c>
      <c r="L61" s="11">
        <f t="shared" si="9"/>
        <v>748271.30322674988</v>
      </c>
      <c r="M61" s="21">
        <v>875461.87499999977</v>
      </c>
      <c r="N61" s="22">
        <v>81803.157600000093</v>
      </c>
      <c r="O61" s="23">
        <v>49165.510160250044</v>
      </c>
      <c r="P61" s="21">
        <v>676061.54999999865</v>
      </c>
      <c r="Q61" s="22">
        <v>63171.191231999983</v>
      </c>
      <c r="R61" s="23">
        <v>33969.01142849998</v>
      </c>
      <c r="S61" s="21">
        <v>1052293.125</v>
      </c>
      <c r="T61" s="22">
        <v>98326.269600000101</v>
      </c>
      <c r="U61" s="23">
        <v>50377.76151074993</v>
      </c>
      <c r="V61" s="21">
        <v>1394886.6000000008</v>
      </c>
      <c r="W61" s="22">
        <v>130338.20390400007</v>
      </c>
      <c r="X61" s="23">
        <v>74222.610170250016</v>
      </c>
      <c r="Y61" s="21">
        <v>1164586.425</v>
      </c>
      <c r="Z61" s="22">
        <v>108818.95555200004</v>
      </c>
      <c r="AA61" s="23">
        <v>58447.946456249985</v>
      </c>
      <c r="AB61" s="21">
        <v>1095102.9000000004</v>
      </c>
      <c r="AC61" s="22">
        <v>102326.41497600004</v>
      </c>
      <c r="AD61" s="23">
        <v>45718.534946250002</v>
      </c>
      <c r="AE61" s="21">
        <v>1038317.4000000005</v>
      </c>
      <c r="AF61" s="22">
        <v>118451.24899199999</v>
      </c>
      <c r="AG61" s="23">
        <v>61784.776642499994</v>
      </c>
      <c r="AH61" s="21">
        <v>973132.65000000014</v>
      </c>
      <c r="AI61" s="22">
        <v>111014.97271200008</v>
      </c>
      <c r="AJ61" s="23">
        <v>52397.646211500025</v>
      </c>
      <c r="AK61" s="21">
        <v>1075235.0250000004</v>
      </c>
      <c r="AL61" s="22">
        <v>122662.81165199996</v>
      </c>
      <c r="AM61" s="23">
        <v>58390.76934000005</v>
      </c>
      <c r="AN61" s="143">
        <v>1408664.0249999999</v>
      </c>
      <c r="AO61" s="14">
        <v>160700.39197199992</v>
      </c>
      <c r="AP61" s="23">
        <v>82715.342240999962</v>
      </c>
      <c r="AQ61" s="143">
        <v>1509115.2</v>
      </c>
      <c r="AR61" s="14">
        <v>172159.86201599982</v>
      </c>
      <c r="AS61" s="23">
        <v>88687.703801999945</v>
      </c>
      <c r="AT61" s="143">
        <v>1530426.0000000009</v>
      </c>
      <c r="AU61" s="14">
        <v>174590.99807999996</v>
      </c>
      <c r="AV61" s="23">
        <v>92393.690317500004</v>
      </c>
    </row>
    <row r="62" spans="1:48" x14ac:dyDescent="0.25">
      <c r="A62" s="16">
        <v>59</v>
      </c>
      <c r="B62" s="17" t="s">
        <v>613</v>
      </c>
      <c r="C62" s="127">
        <v>245</v>
      </c>
      <c r="D62" s="78">
        <v>0.2</v>
      </c>
      <c r="E62" s="78" t="s">
        <v>269</v>
      </c>
      <c r="F62" s="73">
        <v>41418</v>
      </c>
      <c r="G62" s="73">
        <v>41418</v>
      </c>
      <c r="H62" s="71" t="s">
        <v>535</v>
      </c>
      <c r="I62" s="69">
        <f t="shared" si="7"/>
        <v>0</v>
      </c>
      <c r="J62" s="18">
        <f t="shared" si="8"/>
        <v>0</v>
      </c>
      <c r="K62" s="19" t="e">
        <f t="shared" si="10"/>
        <v>#DIV/0!</v>
      </c>
      <c r="L62" s="11">
        <f t="shared" si="9"/>
        <v>0</v>
      </c>
      <c r="M62" s="21">
        <v>0</v>
      </c>
      <c r="N62" s="22">
        <v>0</v>
      </c>
      <c r="O62" s="23">
        <v>0</v>
      </c>
      <c r="P62" s="21">
        <v>0</v>
      </c>
      <c r="Q62" s="22">
        <v>0</v>
      </c>
      <c r="R62" s="23">
        <v>0</v>
      </c>
      <c r="S62" s="21">
        <v>0</v>
      </c>
      <c r="T62" s="22">
        <v>0</v>
      </c>
      <c r="U62" s="23">
        <v>0</v>
      </c>
      <c r="V62" s="21">
        <v>0</v>
      </c>
      <c r="W62" s="22">
        <v>0</v>
      </c>
      <c r="X62" s="23">
        <v>0</v>
      </c>
      <c r="Y62" s="21">
        <v>0</v>
      </c>
      <c r="Z62" s="22">
        <v>0</v>
      </c>
      <c r="AA62" s="23">
        <v>0</v>
      </c>
      <c r="AB62" s="21">
        <v>0</v>
      </c>
      <c r="AC62" s="22">
        <v>0</v>
      </c>
      <c r="AD62" s="23">
        <v>0</v>
      </c>
      <c r="AE62" s="21">
        <v>0</v>
      </c>
      <c r="AF62" s="22">
        <v>0</v>
      </c>
      <c r="AG62" s="23">
        <v>0</v>
      </c>
      <c r="AH62" s="21">
        <v>0</v>
      </c>
      <c r="AI62" s="22">
        <v>0</v>
      </c>
      <c r="AJ62" s="23">
        <v>0</v>
      </c>
      <c r="AK62" s="21">
        <v>0</v>
      </c>
      <c r="AL62" s="22">
        <v>0</v>
      </c>
      <c r="AM62" s="23">
        <v>0</v>
      </c>
      <c r="AN62" s="143">
        <v>0</v>
      </c>
      <c r="AO62" s="14">
        <v>0</v>
      </c>
      <c r="AP62" s="23">
        <v>0</v>
      </c>
      <c r="AQ62" s="143">
        <v>0</v>
      </c>
      <c r="AR62" s="14">
        <v>0</v>
      </c>
      <c r="AS62" s="23">
        <v>0</v>
      </c>
      <c r="AT62" s="143">
        <v>0</v>
      </c>
      <c r="AU62" s="14">
        <v>0</v>
      </c>
      <c r="AV62" s="23">
        <v>0</v>
      </c>
    </row>
    <row r="63" spans="1:48" x14ac:dyDescent="0.25">
      <c r="A63" s="16">
        <v>60</v>
      </c>
      <c r="B63" s="17" t="s">
        <v>614</v>
      </c>
      <c r="C63" s="127">
        <v>248</v>
      </c>
      <c r="D63" s="78">
        <v>1.56</v>
      </c>
      <c r="E63" s="78" t="s">
        <v>269</v>
      </c>
      <c r="F63" s="73">
        <v>41199</v>
      </c>
      <c r="G63" s="73">
        <v>41199</v>
      </c>
      <c r="H63" s="71" t="s">
        <v>308</v>
      </c>
      <c r="I63" s="69">
        <f t="shared" si="7"/>
        <v>5726866.1999999974</v>
      </c>
      <c r="J63" s="18">
        <f t="shared" si="8"/>
        <v>592455.02066100133</v>
      </c>
      <c r="K63" s="19">
        <f t="shared" si="10"/>
        <v>0.10345187052929604</v>
      </c>
      <c r="L63" s="11">
        <f t="shared" si="9"/>
        <v>318435.55269449984</v>
      </c>
      <c r="M63" s="21">
        <v>923938.5</v>
      </c>
      <c r="N63" s="22">
        <v>87727.960574999932</v>
      </c>
      <c r="O63" s="23">
        <v>53138.240396999972</v>
      </c>
      <c r="P63" s="21">
        <v>983912.09999999916</v>
      </c>
      <c r="Q63" s="22">
        <v>93422.453894999999</v>
      </c>
      <c r="R63" s="23">
        <v>50638.773692999996</v>
      </c>
      <c r="S63" s="21">
        <v>1089390.3000000003</v>
      </c>
      <c r="T63" s="22">
        <v>103437.60898499991</v>
      </c>
      <c r="U63" s="23">
        <v>52956.055889999909</v>
      </c>
      <c r="V63" s="21">
        <v>407781.00000000017</v>
      </c>
      <c r="W63" s="22">
        <v>38718.805949999987</v>
      </c>
      <c r="X63" s="23">
        <v>21358.544910000019</v>
      </c>
      <c r="Y63" s="21">
        <v>0</v>
      </c>
      <c r="Z63" s="22">
        <v>0</v>
      </c>
      <c r="AA63" s="23">
        <v>0</v>
      </c>
      <c r="AB63" s="21">
        <v>0</v>
      </c>
      <c r="AC63" s="22">
        <v>0</v>
      </c>
      <c r="AD63" s="23">
        <v>0</v>
      </c>
      <c r="AE63" s="21">
        <v>0</v>
      </c>
      <c r="AF63" s="22">
        <v>0</v>
      </c>
      <c r="AG63" s="23">
        <v>0</v>
      </c>
      <c r="AH63" s="21">
        <v>0</v>
      </c>
      <c r="AI63" s="22">
        <v>0</v>
      </c>
      <c r="AJ63" s="23">
        <v>0</v>
      </c>
      <c r="AK63" s="21">
        <v>0</v>
      </c>
      <c r="AL63" s="22">
        <v>0</v>
      </c>
      <c r="AM63" s="23">
        <v>0</v>
      </c>
      <c r="AN63" s="143">
        <v>451482.00000000041</v>
      </c>
      <c r="AO63" s="14">
        <v>52335.793440000038</v>
      </c>
      <c r="AP63" s="23">
        <v>27151.202449499975</v>
      </c>
      <c r="AQ63" s="143">
        <v>755841.89999999944</v>
      </c>
      <c r="AR63" s="14">
        <v>87617.193048000016</v>
      </c>
      <c r="AS63" s="23">
        <v>43971.512040000009</v>
      </c>
      <c r="AT63" s="143">
        <v>1114520.3999999983</v>
      </c>
      <c r="AU63" s="14">
        <v>129195.20476800147</v>
      </c>
      <c r="AV63" s="23">
        <v>69221.223314999952</v>
      </c>
    </row>
    <row r="64" spans="1:48" x14ac:dyDescent="0.25">
      <c r="A64" s="16">
        <v>61</v>
      </c>
      <c r="B64" s="17" t="s">
        <v>253</v>
      </c>
      <c r="C64" s="127">
        <v>250</v>
      </c>
      <c r="D64" s="78">
        <v>0.14000000000000001</v>
      </c>
      <c r="E64" s="78" t="s">
        <v>269</v>
      </c>
      <c r="F64" s="73">
        <v>40217</v>
      </c>
      <c r="G64" s="73">
        <v>40217</v>
      </c>
      <c r="H64" s="71" t="s">
        <v>309</v>
      </c>
      <c r="I64" s="69">
        <f t="shared" si="7"/>
        <v>813511.72199999983</v>
      </c>
      <c r="J64" s="18">
        <f t="shared" si="8"/>
        <v>111874.88917320003</v>
      </c>
      <c r="K64" s="19">
        <f t="shared" si="10"/>
        <v>0.13752093073491087</v>
      </c>
      <c r="L64" s="11">
        <f t="shared" si="9"/>
        <v>72276.726055350009</v>
      </c>
      <c r="M64" s="21">
        <v>92711.441999999966</v>
      </c>
      <c r="N64" s="22">
        <v>11574.096419280002</v>
      </c>
      <c r="O64" s="23">
        <v>8049.2105291399994</v>
      </c>
      <c r="P64" s="21">
        <v>57411.354000000014</v>
      </c>
      <c r="Q64" s="22">
        <v>7167.2334333600056</v>
      </c>
      <c r="R64" s="23">
        <v>4909.6364301000021</v>
      </c>
      <c r="S64" s="21">
        <v>33307.170000000027</v>
      </c>
      <c r="T64" s="22">
        <v>4158.067102799997</v>
      </c>
      <c r="U64" s="23">
        <v>2695.4514970800037</v>
      </c>
      <c r="V64" s="21">
        <v>92486.813999999998</v>
      </c>
      <c r="W64" s="22">
        <v>11546.053859759997</v>
      </c>
      <c r="X64" s="23">
        <v>7843.7410663200062</v>
      </c>
      <c r="Y64" s="21">
        <v>73333.643999999971</v>
      </c>
      <c r="Z64" s="22">
        <v>9154.9721169600125</v>
      </c>
      <c r="AA64" s="23">
        <v>6008.1662634000086</v>
      </c>
      <c r="AB64" s="21">
        <v>61446.545999999937</v>
      </c>
      <c r="AC64" s="22">
        <v>7670.9868026400072</v>
      </c>
      <c r="AD64" s="23">
        <v>4514.0542833600011</v>
      </c>
      <c r="AE64" s="21">
        <v>36144.605999999978</v>
      </c>
      <c r="AF64" s="22">
        <v>5437.9559727000005</v>
      </c>
      <c r="AG64" s="23">
        <v>3531.3396341999996</v>
      </c>
      <c r="AH64" s="21">
        <v>22029.707999999995</v>
      </c>
      <c r="AI64" s="22">
        <v>3314.3695685999992</v>
      </c>
      <c r="AJ64" s="23">
        <v>1972.9811190600001</v>
      </c>
      <c r="AK64" s="21">
        <v>75881.015999999945</v>
      </c>
      <c r="AL64" s="22">
        <v>11416.298857199979</v>
      </c>
      <c r="AM64" s="23">
        <v>6951.3200079600037</v>
      </c>
      <c r="AN64" s="143">
        <v>92658.257999999973</v>
      </c>
      <c r="AO64" s="14">
        <v>13940.434916100023</v>
      </c>
      <c r="AP64" s="23">
        <v>8874.9185534099852</v>
      </c>
      <c r="AQ64" s="143">
        <v>95667.881999999925</v>
      </c>
      <c r="AR64" s="14">
        <v>14393.232846900008</v>
      </c>
      <c r="AS64" s="23">
        <v>9109.8224665199996</v>
      </c>
      <c r="AT64" s="143">
        <v>80433.282000000079</v>
      </c>
      <c r="AU64" s="14">
        <v>12101.187276899997</v>
      </c>
      <c r="AV64" s="23">
        <v>7816.084204800005</v>
      </c>
    </row>
    <row r="65" spans="1:48" x14ac:dyDescent="0.25">
      <c r="A65" s="16">
        <v>62</v>
      </c>
      <c r="B65" s="17" t="s">
        <v>254</v>
      </c>
      <c r="C65" s="127">
        <v>256</v>
      </c>
      <c r="D65" s="78">
        <v>3.99</v>
      </c>
      <c r="E65" s="78" t="s">
        <v>269</v>
      </c>
      <c r="F65" s="73">
        <v>39633</v>
      </c>
      <c r="G65" s="73">
        <v>39633</v>
      </c>
      <c r="H65" s="71" t="s">
        <v>310</v>
      </c>
      <c r="I65" s="69">
        <f t="shared" si="7"/>
        <v>0</v>
      </c>
      <c r="J65" s="18">
        <f t="shared" si="8"/>
        <v>0</v>
      </c>
      <c r="K65" s="19" t="e">
        <f t="shared" si="10"/>
        <v>#DIV/0!</v>
      </c>
      <c r="L65" s="11">
        <f t="shared" si="9"/>
        <v>0</v>
      </c>
      <c r="M65" s="21">
        <v>0</v>
      </c>
      <c r="N65" s="22">
        <v>0</v>
      </c>
      <c r="O65" s="23">
        <v>0</v>
      </c>
      <c r="P65" s="21">
        <v>0</v>
      </c>
      <c r="Q65" s="22">
        <v>0</v>
      </c>
      <c r="R65" s="23">
        <v>0</v>
      </c>
      <c r="S65" s="21">
        <v>0</v>
      </c>
      <c r="T65" s="22">
        <v>0</v>
      </c>
      <c r="U65" s="23">
        <v>0</v>
      </c>
      <c r="V65" s="21">
        <v>0</v>
      </c>
      <c r="W65" s="22">
        <v>0</v>
      </c>
      <c r="X65" s="23">
        <v>0</v>
      </c>
      <c r="Y65" s="21">
        <v>0</v>
      </c>
      <c r="Z65" s="22">
        <v>0</v>
      </c>
      <c r="AA65" s="23">
        <v>0</v>
      </c>
      <c r="AB65" s="21">
        <v>0</v>
      </c>
      <c r="AC65" s="22">
        <v>0</v>
      </c>
      <c r="AD65" s="23">
        <v>0</v>
      </c>
      <c r="AE65" s="21">
        <v>0</v>
      </c>
      <c r="AF65" s="22">
        <v>0</v>
      </c>
      <c r="AG65" s="23">
        <v>0</v>
      </c>
      <c r="AH65" s="21">
        <v>0</v>
      </c>
      <c r="AI65" s="22">
        <v>0</v>
      </c>
      <c r="AJ65" s="23">
        <v>0</v>
      </c>
      <c r="AK65" s="21">
        <v>0</v>
      </c>
      <c r="AL65" s="22">
        <v>0</v>
      </c>
      <c r="AM65" s="23">
        <v>0</v>
      </c>
      <c r="AN65" s="143">
        <v>0</v>
      </c>
      <c r="AO65" s="14">
        <v>0</v>
      </c>
      <c r="AP65" s="23">
        <v>0</v>
      </c>
      <c r="AQ65" s="143">
        <v>0</v>
      </c>
      <c r="AR65" s="14">
        <v>0</v>
      </c>
      <c r="AS65" s="23">
        <v>0</v>
      </c>
      <c r="AT65" s="143">
        <v>0</v>
      </c>
      <c r="AU65" s="14">
        <v>0</v>
      </c>
      <c r="AV65" s="23">
        <v>0</v>
      </c>
    </row>
    <row r="66" spans="1:48" x14ac:dyDescent="0.25">
      <c r="A66" s="16">
        <v>63</v>
      </c>
      <c r="B66" s="17" t="s">
        <v>255</v>
      </c>
      <c r="C66" s="127">
        <v>259</v>
      </c>
      <c r="D66" s="78">
        <v>0.14000000000000001</v>
      </c>
      <c r="E66" s="78" t="s">
        <v>269</v>
      </c>
      <c r="F66" s="73">
        <v>41242</v>
      </c>
      <c r="G66" s="73">
        <v>41254</v>
      </c>
      <c r="H66" s="71" t="s">
        <v>311</v>
      </c>
      <c r="I66" s="69">
        <f t="shared" si="7"/>
        <v>576372.66059999983</v>
      </c>
      <c r="J66" s="18">
        <f t="shared" si="8"/>
        <v>77744.686216421978</v>
      </c>
      <c r="K66" s="19">
        <f t="shared" si="10"/>
        <v>0.1348861449040458</v>
      </c>
      <c r="L66" s="11">
        <f t="shared" si="9"/>
        <v>50918.198023121993</v>
      </c>
      <c r="M66" s="21">
        <v>98140.789199999912</v>
      </c>
      <c r="N66" s="22">
        <v>12251.896123728</v>
      </c>
      <c r="O66" s="23">
        <v>8561.7490871099981</v>
      </c>
      <c r="P66" s="21">
        <v>85239.073800000057</v>
      </c>
      <c r="Q66" s="22">
        <v>10641.245973191997</v>
      </c>
      <c r="R66" s="23">
        <v>6942.3070437420029</v>
      </c>
      <c r="S66" s="21">
        <v>96550.031999999992</v>
      </c>
      <c r="T66" s="22">
        <v>12053.305994879996</v>
      </c>
      <c r="U66" s="23">
        <v>7600.8057348779967</v>
      </c>
      <c r="V66" s="21">
        <v>70346.581800000014</v>
      </c>
      <c r="W66" s="22">
        <v>8782.0672719120048</v>
      </c>
      <c r="X66" s="23">
        <v>5964.0306847620004</v>
      </c>
      <c r="Y66" s="21">
        <v>0</v>
      </c>
      <c r="Z66" s="22">
        <v>0</v>
      </c>
      <c r="AA66" s="23">
        <v>0</v>
      </c>
      <c r="AB66" s="21">
        <v>0</v>
      </c>
      <c r="AC66" s="22">
        <v>0</v>
      </c>
      <c r="AD66" s="23">
        <v>0</v>
      </c>
      <c r="AE66" s="21">
        <v>0</v>
      </c>
      <c r="AF66" s="22">
        <v>0</v>
      </c>
      <c r="AG66" s="23">
        <v>0</v>
      </c>
      <c r="AH66" s="21">
        <v>0</v>
      </c>
      <c r="AI66" s="22">
        <v>0</v>
      </c>
      <c r="AJ66" s="23">
        <v>0</v>
      </c>
      <c r="AK66" s="21">
        <v>0</v>
      </c>
      <c r="AL66" s="22">
        <v>0</v>
      </c>
      <c r="AM66" s="23">
        <v>0</v>
      </c>
      <c r="AN66" s="143">
        <v>36410.019600000029</v>
      </c>
      <c r="AO66" s="14">
        <v>5477.8874488200017</v>
      </c>
      <c r="AP66" s="23">
        <v>3639.313360866</v>
      </c>
      <c r="AQ66" s="143">
        <v>91703.54639999989</v>
      </c>
      <c r="AR66" s="14">
        <v>13796.798555879994</v>
      </c>
      <c r="AS66" s="23">
        <v>8728.8103384799997</v>
      </c>
      <c r="AT66" s="143">
        <v>97982.617800000051</v>
      </c>
      <c r="AU66" s="14">
        <v>14741.48484800999</v>
      </c>
      <c r="AV66" s="23">
        <v>9481.1817732840009</v>
      </c>
    </row>
    <row r="67" spans="1:48" x14ac:dyDescent="0.25">
      <c r="A67" s="16">
        <v>64</v>
      </c>
      <c r="B67" s="28" t="s">
        <v>256</v>
      </c>
      <c r="C67" s="16">
        <v>260</v>
      </c>
      <c r="D67" s="78">
        <v>0.995</v>
      </c>
      <c r="E67" s="78" t="s">
        <v>269</v>
      </c>
      <c r="F67" s="73">
        <v>40791</v>
      </c>
      <c r="G67" s="73">
        <v>40791</v>
      </c>
      <c r="H67" s="71" t="s">
        <v>312</v>
      </c>
      <c r="I67" s="69">
        <f t="shared" si="7"/>
        <v>7830487</v>
      </c>
      <c r="J67" s="18">
        <f t="shared" si="8"/>
        <v>899680.11533749918</v>
      </c>
      <c r="K67" s="19">
        <f t="shared" si="10"/>
        <v>0.11489452895298839</v>
      </c>
      <c r="L67" s="11">
        <f t="shared" si="9"/>
        <v>513479.35990125011</v>
      </c>
      <c r="M67" s="21">
        <v>694418</v>
      </c>
      <c r="N67" s="22">
        <v>72663.899519999919</v>
      </c>
      <c r="O67" s="23">
        <v>46480.846742500013</v>
      </c>
      <c r="P67" s="21">
        <v>657038</v>
      </c>
      <c r="Q67" s="22">
        <v>68752.456319999939</v>
      </c>
      <c r="R67" s="23">
        <v>40201.768202499996</v>
      </c>
      <c r="S67" s="21">
        <v>729131</v>
      </c>
      <c r="T67" s="22">
        <v>76296.267839999899</v>
      </c>
      <c r="U67" s="23">
        <v>42700.617469999997</v>
      </c>
      <c r="V67" s="21">
        <v>702324.25</v>
      </c>
      <c r="W67" s="22">
        <v>73491.209519999844</v>
      </c>
      <c r="X67" s="23">
        <v>45379.802265000078</v>
      </c>
      <c r="Y67" s="21">
        <v>670045</v>
      </c>
      <c r="Z67" s="22">
        <v>70113.508800000011</v>
      </c>
      <c r="AA67" s="23">
        <v>40980.109754999983</v>
      </c>
      <c r="AB67" s="21">
        <v>637523.5</v>
      </c>
      <c r="AC67" s="22">
        <v>66710.459039999943</v>
      </c>
      <c r="AD67" s="23">
        <v>34264.474372500008</v>
      </c>
      <c r="AE67" s="21">
        <v>701270.75</v>
      </c>
      <c r="AF67" s="22">
        <v>88437.254282500086</v>
      </c>
      <c r="AG67" s="23">
        <v>50083.368207500011</v>
      </c>
      <c r="AH67" s="21">
        <v>679061</v>
      </c>
      <c r="AI67" s="22">
        <v>85636.382709999947</v>
      </c>
      <c r="AJ67" s="23">
        <v>45784.773147500026</v>
      </c>
      <c r="AK67" s="21">
        <v>635305.5</v>
      </c>
      <c r="AL67" s="22">
        <v>80118.376604999954</v>
      </c>
      <c r="AM67" s="23">
        <v>42890.2198125</v>
      </c>
      <c r="AN67" s="143">
        <v>654900.75</v>
      </c>
      <c r="AO67" s="14">
        <v>82589.533582499862</v>
      </c>
      <c r="AP67" s="23">
        <v>47004.036571250006</v>
      </c>
      <c r="AQ67" s="143">
        <v>371604.25</v>
      </c>
      <c r="AR67" s="14">
        <v>46863.011967499922</v>
      </c>
      <c r="AS67" s="23">
        <v>27024.739517500017</v>
      </c>
      <c r="AT67" s="143">
        <v>697865</v>
      </c>
      <c r="AU67" s="14">
        <v>88007.755149999837</v>
      </c>
      <c r="AV67" s="23">
        <v>50684.603837499955</v>
      </c>
    </row>
    <row r="68" spans="1:48" x14ac:dyDescent="0.25">
      <c r="A68" s="16">
        <v>65</v>
      </c>
      <c r="B68" s="28" t="s">
        <v>257</v>
      </c>
      <c r="C68" s="16">
        <v>267</v>
      </c>
      <c r="D68" s="78">
        <v>0.6</v>
      </c>
      <c r="E68" s="78" t="s">
        <v>269</v>
      </c>
      <c r="F68" s="73">
        <v>40742</v>
      </c>
      <c r="G68" s="73">
        <v>40742</v>
      </c>
      <c r="H68" s="71" t="s">
        <v>313</v>
      </c>
      <c r="I68" s="69">
        <f t="shared" si="7"/>
        <v>4907569.6400000006</v>
      </c>
      <c r="J68" s="18">
        <f t="shared" si="8"/>
        <v>539151.48898300016</v>
      </c>
      <c r="K68" s="19">
        <f t="shared" si="10"/>
        <v>0.10986119984697763</v>
      </c>
      <c r="L68" s="11">
        <f t="shared" si="9"/>
        <v>294480.41550559993</v>
      </c>
      <c r="M68" s="21">
        <v>441804.25999999989</v>
      </c>
      <c r="N68" s="22">
        <v>43986.032125600017</v>
      </c>
      <c r="O68" s="23">
        <v>27384.007064999983</v>
      </c>
      <c r="P68" s="21">
        <v>381435.76000000024</v>
      </c>
      <c r="Q68" s="22">
        <v>37975.744265599933</v>
      </c>
      <c r="R68" s="23">
        <v>21369.581036400003</v>
      </c>
      <c r="S68" s="21">
        <v>417821.81999999995</v>
      </c>
      <c r="T68" s="22">
        <v>41598.340399199973</v>
      </c>
      <c r="U68" s="23">
        <v>22369.436594399991</v>
      </c>
      <c r="V68" s="21">
        <v>411561.5199999999</v>
      </c>
      <c r="W68" s="22">
        <v>40975.064931200031</v>
      </c>
      <c r="X68" s="23">
        <v>24482.061378399991</v>
      </c>
      <c r="Y68" s="21">
        <v>412549.18000000005</v>
      </c>
      <c r="Z68" s="22">
        <v>41073.396360800012</v>
      </c>
      <c r="AA68" s="23">
        <v>22995.381750200017</v>
      </c>
      <c r="AB68" s="21">
        <v>367905.87999999995</v>
      </c>
      <c r="AC68" s="22">
        <v>36628.709412800039</v>
      </c>
      <c r="AD68" s="23">
        <v>17976.748866599984</v>
      </c>
      <c r="AE68" s="21">
        <v>360907.16000000021</v>
      </c>
      <c r="AF68" s="22">
        <v>43305.250128399966</v>
      </c>
      <c r="AG68" s="23">
        <v>23482.56394880002</v>
      </c>
      <c r="AH68" s="21">
        <v>414086.23999999987</v>
      </c>
      <c r="AI68" s="22">
        <v>49686.207937600011</v>
      </c>
      <c r="AJ68" s="23">
        <v>25118.309245000008</v>
      </c>
      <c r="AK68" s="21">
        <v>419431.98000000051</v>
      </c>
      <c r="AL68" s="22">
        <v>50327.643280200078</v>
      </c>
      <c r="AM68" s="23">
        <v>25579.422174199954</v>
      </c>
      <c r="AN68" s="143">
        <v>425716.45999999985</v>
      </c>
      <c r="AO68" s="14">
        <v>51081.718035400081</v>
      </c>
      <c r="AP68" s="23">
        <v>27713.854324599997</v>
      </c>
      <c r="AQ68" s="143">
        <v>420004.08000000025</v>
      </c>
      <c r="AR68" s="14">
        <v>50396.289559199962</v>
      </c>
      <c r="AS68" s="23">
        <v>27194.863861999987</v>
      </c>
      <c r="AT68" s="143">
        <v>434345.30000000005</v>
      </c>
      <c r="AU68" s="14">
        <v>52117.092547000022</v>
      </c>
      <c r="AV68" s="23">
        <v>28814.185260000017</v>
      </c>
    </row>
    <row r="69" spans="1:48" x14ac:dyDescent="0.25">
      <c r="A69" s="16">
        <v>66</v>
      </c>
      <c r="B69" s="28" t="s">
        <v>258</v>
      </c>
      <c r="C69" s="16">
        <v>268</v>
      </c>
      <c r="D69" s="78">
        <v>0.6</v>
      </c>
      <c r="E69" s="78" t="s">
        <v>269</v>
      </c>
      <c r="F69" s="73">
        <v>41276</v>
      </c>
      <c r="G69" s="73">
        <v>41276</v>
      </c>
      <c r="H69" s="71" t="s">
        <v>314</v>
      </c>
      <c r="I69" s="69">
        <f t="shared" si="7"/>
        <v>3429957.4000000022</v>
      </c>
      <c r="J69" s="18">
        <f t="shared" si="8"/>
        <v>414256.02110050019</v>
      </c>
      <c r="K69" s="19">
        <f t="shared" si="10"/>
        <v>0.12077585019000525</v>
      </c>
      <c r="L69" s="11">
        <f t="shared" si="9"/>
        <v>245141.60034050007</v>
      </c>
      <c r="M69" s="21">
        <v>397903.25000000064</v>
      </c>
      <c r="N69" s="22">
        <v>43825.063955000027</v>
      </c>
      <c r="O69" s="23">
        <v>29138.511567000005</v>
      </c>
      <c r="P69" s="21">
        <v>210810.25000000003</v>
      </c>
      <c r="Q69" s="22">
        <v>23218.640934999989</v>
      </c>
      <c r="R69" s="23">
        <v>14103.788078</v>
      </c>
      <c r="S69" s="21">
        <v>433020.35000000044</v>
      </c>
      <c r="T69" s="22">
        <v>47692.861348999955</v>
      </c>
      <c r="U69" s="23">
        <v>27725.173315500018</v>
      </c>
      <c r="V69" s="21">
        <v>360596.15</v>
      </c>
      <c r="W69" s="22">
        <v>39716.059961000028</v>
      </c>
      <c r="X69" s="23">
        <v>25226.254095500033</v>
      </c>
      <c r="Y69" s="21">
        <v>210794.30000000019</v>
      </c>
      <c r="Z69" s="22">
        <v>23216.884202000059</v>
      </c>
      <c r="AA69" s="23">
        <v>12942.579185500002</v>
      </c>
      <c r="AB69" s="21">
        <v>201936.54999999987</v>
      </c>
      <c r="AC69" s="22">
        <v>22241.291617000028</v>
      </c>
      <c r="AD69" s="23">
        <v>11982.517934000014</v>
      </c>
      <c r="AE69" s="21">
        <v>259634.14999999988</v>
      </c>
      <c r="AF69" s="22">
        <v>34461.240729499928</v>
      </c>
      <c r="AG69" s="23">
        <v>20412.337631499991</v>
      </c>
      <c r="AH69" s="21">
        <v>246653.80000000008</v>
      </c>
      <c r="AI69" s="22">
        <v>32738.358874000016</v>
      </c>
      <c r="AJ69" s="23">
        <v>18329.610121499976</v>
      </c>
      <c r="AK69" s="21">
        <v>201043.5500000001</v>
      </c>
      <c r="AL69" s="22">
        <v>26684.510391500018</v>
      </c>
      <c r="AM69" s="23">
        <v>14877.031950000004</v>
      </c>
      <c r="AN69" s="143">
        <v>110903.34999999989</v>
      </c>
      <c r="AO69" s="14">
        <v>14720.201645500003</v>
      </c>
      <c r="AP69" s="23">
        <v>8148.0107949999965</v>
      </c>
      <c r="AQ69" s="143">
        <v>369470.64999999979</v>
      </c>
      <c r="AR69" s="14">
        <v>49039.839374500072</v>
      </c>
      <c r="AS69" s="23">
        <v>28406.245033499981</v>
      </c>
      <c r="AT69" s="143">
        <v>427191.05000000051</v>
      </c>
      <c r="AU69" s="14">
        <v>56701.068066499989</v>
      </c>
      <c r="AV69" s="23">
        <v>33849.540633500023</v>
      </c>
    </row>
    <row r="70" spans="1:48" x14ac:dyDescent="0.25">
      <c r="A70" s="16">
        <v>67</v>
      </c>
      <c r="B70" s="28" t="s">
        <v>259</v>
      </c>
      <c r="C70" s="16">
        <v>273</v>
      </c>
      <c r="D70" s="78">
        <v>0.6</v>
      </c>
      <c r="E70" s="78" t="s">
        <v>269</v>
      </c>
      <c r="F70" s="73">
        <v>40742</v>
      </c>
      <c r="G70" s="73">
        <v>40743</v>
      </c>
      <c r="H70" s="71" t="s">
        <v>313</v>
      </c>
      <c r="I70" s="69">
        <f t="shared" si="7"/>
        <v>4304574.1999999974</v>
      </c>
      <c r="J70" s="18">
        <f t="shared" si="8"/>
        <v>473892.63002319983</v>
      </c>
      <c r="K70" s="19">
        <f t="shared" si="10"/>
        <v>0.11009047771163989</v>
      </c>
      <c r="L70" s="11">
        <f t="shared" si="9"/>
        <v>259169.55173939999</v>
      </c>
      <c r="M70" s="21">
        <v>415391.43999999907</v>
      </c>
      <c r="N70" s="22">
        <v>41356.371766399992</v>
      </c>
      <c r="O70" s="23">
        <v>25760.787374799995</v>
      </c>
      <c r="P70" s="21">
        <v>349421.33999999973</v>
      </c>
      <c r="Q70" s="22">
        <v>34788.388610400034</v>
      </c>
      <c r="R70" s="23">
        <v>19740.978850600008</v>
      </c>
      <c r="S70" s="21">
        <v>343575.6200000004</v>
      </c>
      <c r="T70" s="22">
        <v>34206.388727199963</v>
      </c>
      <c r="U70" s="23">
        <v>18332.928850000011</v>
      </c>
      <c r="V70" s="21">
        <v>321582.03999999946</v>
      </c>
      <c r="W70" s="22">
        <v>32016.707902400012</v>
      </c>
      <c r="X70" s="23">
        <v>19146.3526098</v>
      </c>
      <c r="Y70" s="21">
        <v>345753.71999999974</v>
      </c>
      <c r="Z70" s="22">
        <v>34423.240363199984</v>
      </c>
      <c r="AA70" s="23">
        <v>19331.4615338</v>
      </c>
      <c r="AB70" s="21">
        <v>310092.1999999999</v>
      </c>
      <c r="AC70" s="22">
        <v>30872.779432000018</v>
      </c>
      <c r="AD70" s="23">
        <v>15004.449436400011</v>
      </c>
      <c r="AE70" s="21">
        <v>318413.52000000037</v>
      </c>
      <c r="AF70" s="22">
        <v>38206.438264799923</v>
      </c>
      <c r="AG70" s="23">
        <v>20787.238267599972</v>
      </c>
      <c r="AH70" s="21">
        <v>374005.25999999954</v>
      </c>
      <c r="AI70" s="22">
        <v>44876.891147399983</v>
      </c>
      <c r="AJ70" s="23">
        <v>22853.519053199998</v>
      </c>
      <c r="AK70" s="21">
        <v>371321.84</v>
      </c>
      <c r="AL70" s="22">
        <v>44554.907581599997</v>
      </c>
      <c r="AM70" s="23">
        <v>22687.581571999985</v>
      </c>
      <c r="AN70" s="143">
        <v>389037.78</v>
      </c>
      <c r="AO70" s="14">
        <v>46680.643222199986</v>
      </c>
      <c r="AP70" s="23">
        <v>25294.413132400012</v>
      </c>
      <c r="AQ70" s="143">
        <v>375930.39999999967</v>
      </c>
      <c r="AR70" s="14">
        <v>45107.888696000002</v>
      </c>
      <c r="AS70" s="23">
        <v>24333.221161399964</v>
      </c>
      <c r="AT70" s="143">
        <v>390049.04000000039</v>
      </c>
      <c r="AU70" s="14">
        <v>46801.98430959999</v>
      </c>
      <c r="AV70" s="23">
        <v>25896.6198974</v>
      </c>
    </row>
    <row r="71" spans="1:48" x14ac:dyDescent="0.25">
      <c r="A71" s="16">
        <v>68</v>
      </c>
      <c r="B71" s="28" t="s">
        <v>260</v>
      </c>
      <c r="C71" s="16">
        <v>277</v>
      </c>
      <c r="D71" s="78">
        <v>0.8</v>
      </c>
      <c r="E71" s="78" t="s">
        <v>269</v>
      </c>
      <c r="F71" s="73">
        <v>41452</v>
      </c>
      <c r="G71" s="73">
        <v>41452</v>
      </c>
      <c r="H71" s="71" t="s">
        <v>536</v>
      </c>
      <c r="I71" s="69">
        <f t="shared" si="7"/>
        <v>5326378.4999999981</v>
      </c>
      <c r="J71" s="18">
        <f t="shared" si="8"/>
        <v>637983.95179500012</v>
      </c>
      <c r="K71" s="19">
        <f t="shared" si="10"/>
        <v>0.1197781854584687</v>
      </c>
      <c r="L71" s="11">
        <f t="shared" si="9"/>
        <v>371866.02230875002</v>
      </c>
      <c r="M71" s="21">
        <v>281294.14999999997</v>
      </c>
      <c r="N71" s="22">
        <v>30582.299987999973</v>
      </c>
      <c r="O71" s="23">
        <v>19454.502547499997</v>
      </c>
      <c r="P71" s="21">
        <v>460825.25000000047</v>
      </c>
      <c r="Q71" s="22">
        <v>50100.921179999983</v>
      </c>
      <c r="R71" s="23">
        <v>29938.216114500006</v>
      </c>
      <c r="S71" s="21">
        <v>538789.19999999972</v>
      </c>
      <c r="T71" s="22">
        <v>58577.161823999981</v>
      </c>
      <c r="U71" s="23">
        <v>33901.724542499986</v>
      </c>
      <c r="V71" s="21">
        <v>488608.75000000012</v>
      </c>
      <c r="W71" s="22">
        <v>53121.543300000012</v>
      </c>
      <c r="X71" s="23">
        <v>33515.608943499959</v>
      </c>
      <c r="Y71" s="21">
        <v>399471.24999999965</v>
      </c>
      <c r="Z71" s="22">
        <v>43430.514300000046</v>
      </c>
      <c r="AA71" s="23">
        <v>26248.084424999997</v>
      </c>
      <c r="AB71" s="21">
        <v>516130.64999999927</v>
      </c>
      <c r="AC71" s="22">
        <v>56113.724268000013</v>
      </c>
      <c r="AD71" s="23">
        <v>29896.401958500028</v>
      </c>
      <c r="AE71" s="21">
        <v>472502.15000000008</v>
      </c>
      <c r="AF71" s="22">
        <v>61907.231693000023</v>
      </c>
      <c r="AG71" s="23">
        <v>36327.085617500001</v>
      </c>
      <c r="AH71" s="21">
        <v>505672.25000000023</v>
      </c>
      <c r="AI71" s="22">
        <v>66253.178195000044</v>
      </c>
      <c r="AJ71" s="23">
        <v>36376.751196499987</v>
      </c>
      <c r="AK71" s="21">
        <v>202869.2999999997</v>
      </c>
      <c r="AL71" s="22">
        <v>26579.935686000001</v>
      </c>
      <c r="AM71" s="23">
        <v>15656.134380999998</v>
      </c>
      <c r="AN71" s="143">
        <v>479169.85000000003</v>
      </c>
      <c r="AO71" s="14">
        <v>62780.833747000026</v>
      </c>
      <c r="AP71" s="23">
        <v>35857.472393750017</v>
      </c>
      <c r="AQ71" s="143">
        <v>494554.35</v>
      </c>
      <c r="AR71" s="14">
        <v>64796.510937000065</v>
      </c>
      <c r="AS71" s="23">
        <v>37096.970689999995</v>
      </c>
      <c r="AT71" s="143">
        <v>486491.34999999969</v>
      </c>
      <c r="AU71" s="14">
        <v>63740.096676999958</v>
      </c>
      <c r="AV71" s="23">
        <v>37597.069498500052</v>
      </c>
    </row>
    <row r="72" spans="1:48" x14ac:dyDescent="0.25">
      <c r="A72" s="16">
        <v>69</v>
      </c>
      <c r="B72" s="28" t="s">
        <v>261</v>
      </c>
      <c r="C72" s="16">
        <v>278</v>
      </c>
      <c r="D72" s="78">
        <v>2.9969999999999999</v>
      </c>
      <c r="E72" s="78" t="s">
        <v>269</v>
      </c>
      <c r="F72" s="73">
        <v>40010</v>
      </c>
      <c r="G72" s="73">
        <v>40010</v>
      </c>
      <c r="H72" s="71" t="s">
        <v>315</v>
      </c>
      <c r="I72" s="69">
        <f t="shared" si="7"/>
        <v>24424525.759999998</v>
      </c>
      <c r="J72" s="18">
        <f t="shared" si="8"/>
        <v>2509671.8672683993</v>
      </c>
      <c r="K72" s="19">
        <f t="shared" si="10"/>
        <v>0.10275212267901981</v>
      </c>
      <c r="L72" s="11">
        <f t="shared" si="9"/>
        <v>1296204.7246846</v>
      </c>
      <c r="M72" s="21">
        <v>2165175.080000001</v>
      </c>
      <c r="N72" s="22">
        <v>200278.69490000009</v>
      </c>
      <c r="O72" s="23">
        <v>118949.20837880003</v>
      </c>
      <c r="P72" s="21">
        <v>1946820.1200000013</v>
      </c>
      <c r="Q72" s="22">
        <v>180080.86110000007</v>
      </c>
      <c r="R72" s="23">
        <v>95582.541708400036</v>
      </c>
      <c r="S72" s="21">
        <v>1869764.0400000014</v>
      </c>
      <c r="T72" s="22">
        <v>172953.17369999969</v>
      </c>
      <c r="U72" s="23">
        <v>87386.672431599931</v>
      </c>
      <c r="V72" s="21">
        <v>2079222.8000000007</v>
      </c>
      <c r="W72" s="22">
        <v>192328.10899999991</v>
      </c>
      <c r="X72" s="23">
        <v>109329.50511520008</v>
      </c>
      <c r="Y72" s="21">
        <v>2090338.3599999987</v>
      </c>
      <c r="Z72" s="22">
        <v>193356.29829999997</v>
      </c>
      <c r="AA72" s="23">
        <v>101018.23109919998</v>
      </c>
      <c r="AB72" s="21">
        <v>2016561.4799999967</v>
      </c>
      <c r="AC72" s="22">
        <v>186531.93689999971</v>
      </c>
      <c r="AD72" s="23">
        <v>84089.273898800107</v>
      </c>
      <c r="AE72" s="21">
        <v>1883394.1199999999</v>
      </c>
      <c r="AF72" s="22">
        <v>212691.69797159979</v>
      </c>
      <c r="AG72" s="23">
        <v>110893.04651160007</v>
      </c>
      <c r="AH72" s="21">
        <v>2029377.2800000007</v>
      </c>
      <c r="AI72" s="22">
        <v>229177.57623040001</v>
      </c>
      <c r="AJ72" s="23">
        <v>109864.43937560004</v>
      </c>
      <c r="AK72" s="21">
        <v>2046531.5199999991</v>
      </c>
      <c r="AL72" s="22">
        <v>231114.80455359997</v>
      </c>
      <c r="AM72" s="23">
        <v>110692.81481479995</v>
      </c>
      <c r="AN72" s="143">
        <v>2075647.5999999992</v>
      </c>
      <c r="AO72" s="14">
        <v>234402.88346799975</v>
      </c>
      <c r="AP72" s="23">
        <v>121317.2205238</v>
      </c>
      <c r="AQ72" s="143">
        <v>2058013.4799999986</v>
      </c>
      <c r="AR72" s="14">
        <v>232411.46229640039</v>
      </c>
      <c r="AS72" s="23">
        <v>118695.39542159998</v>
      </c>
      <c r="AT72" s="143">
        <v>2163679.8800000013</v>
      </c>
      <c r="AU72" s="14">
        <v>244344.36884839996</v>
      </c>
      <c r="AV72" s="23">
        <v>128386.37540519988</v>
      </c>
    </row>
    <row r="73" spans="1:48" x14ac:dyDescent="0.25">
      <c r="A73" s="16">
        <v>70</v>
      </c>
      <c r="B73" s="28" t="s">
        <v>700</v>
      </c>
      <c r="C73" s="16">
        <v>280</v>
      </c>
      <c r="D73" s="78">
        <v>0.52600000000000002</v>
      </c>
      <c r="E73" s="78" t="s">
        <v>269</v>
      </c>
      <c r="F73" s="73">
        <v>39960</v>
      </c>
      <c r="G73" s="73">
        <v>39965</v>
      </c>
      <c r="H73" s="71" t="s">
        <v>316</v>
      </c>
      <c r="I73" s="69">
        <f t="shared" si="7"/>
        <v>4243352.2499991981</v>
      </c>
      <c r="J73" s="18">
        <f t="shared" si="8"/>
        <v>421908.03442380251</v>
      </c>
      <c r="K73" s="19">
        <f t="shared" si="10"/>
        <v>9.9428001628637422E-2</v>
      </c>
      <c r="L73" s="11">
        <f t="shared" si="9"/>
        <v>208718.67957238268</v>
      </c>
      <c r="M73" s="21">
        <v>386796.95999519806</v>
      </c>
      <c r="N73" s="22">
        <v>34718.895129169185</v>
      </c>
      <c r="O73" s="23">
        <v>20190.922130923551</v>
      </c>
      <c r="P73" s="21">
        <v>350227.54000079777</v>
      </c>
      <c r="Q73" s="22">
        <v>31436.423990471754</v>
      </c>
      <c r="R73" s="23">
        <v>16218.050067039963</v>
      </c>
      <c r="S73" s="21">
        <v>302245.42000000022</v>
      </c>
      <c r="T73" s="22">
        <v>27129.548899199934</v>
      </c>
      <c r="U73" s="23">
        <v>13010.647794000011</v>
      </c>
      <c r="V73" s="21">
        <v>211842.57999839948</v>
      </c>
      <c r="W73" s="22">
        <v>19014.989980656432</v>
      </c>
      <c r="X73" s="23">
        <v>10703.559369651384</v>
      </c>
      <c r="Y73" s="21">
        <v>388720.33000559942</v>
      </c>
      <c r="Z73" s="22">
        <v>34891.536821302747</v>
      </c>
      <c r="AA73" s="23">
        <v>17908.985229060101</v>
      </c>
      <c r="AB73" s="21">
        <v>376335.02999520075</v>
      </c>
      <c r="AC73" s="22">
        <v>33779.832292369414</v>
      </c>
      <c r="AD73" s="23">
        <v>14623.175465226739</v>
      </c>
      <c r="AE73" s="21">
        <v>387462.2400000004</v>
      </c>
      <c r="AF73" s="22">
        <v>41915.665123200175</v>
      </c>
      <c r="AG73" s="23">
        <v>20775.489970223622</v>
      </c>
      <c r="AH73" s="21">
        <v>382209.70000080118</v>
      </c>
      <c r="AI73" s="22">
        <v>41347.445346086766</v>
      </c>
      <c r="AJ73" s="23">
        <v>18800.688085917311</v>
      </c>
      <c r="AK73" s="21">
        <v>334978.38000000315</v>
      </c>
      <c r="AL73" s="22">
        <v>36237.961148400042</v>
      </c>
      <c r="AM73" s="23">
        <v>16255.916391518578</v>
      </c>
      <c r="AN73" s="143">
        <v>388765.87000079954</v>
      </c>
      <c r="AO73" s="14">
        <v>42056.691816686325</v>
      </c>
      <c r="AP73" s="23">
        <v>20660.94501228258</v>
      </c>
      <c r="AQ73" s="143">
        <v>346530.87999839819</v>
      </c>
      <c r="AR73" s="14">
        <v>37487.710598227124</v>
      </c>
      <c r="AS73" s="23">
        <v>18437.606464867396</v>
      </c>
      <c r="AT73" s="143">
        <v>387237.32000400033</v>
      </c>
      <c r="AU73" s="14">
        <v>41891.333278032689</v>
      </c>
      <c r="AV73" s="23">
        <v>21132.693591671443</v>
      </c>
    </row>
    <row r="74" spans="1:48" ht="15.75" thickBot="1" x14ac:dyDescent="0.3">
      <c r="A74" s="16">
        <v>71</v>
      </c>
      <c r="B74" s="29" t="s">
        <v>615</v>
      </c>
      <c r="C74" s="46">
        <v>332</v>
      </c>
      <c r="D74" s="79">
        <v>1.9990000000000001</v>
      </c>
      <c r="E74" s="79" t="s">
        <v>269</v>
      </c>
      <c r="F74" s="75">
        <v>41451</v>
      </c>
      <c r="G74" s="75">
        <v>41451</v>
      </c>
      <c r="H74" s="72" t="s">
        <v>537</v>
      </c>
      <c r="I74" s="70">
        <f t="shared" si="7"/>
        <v>15167180.520000001</v>
      </c>
      <c r="J74" s="47">
        <f t="shared" si="8"/>
        <v>1597067.2303487998</v>
      </c>
      <c r="K74" s="48">
        <f>J74/I74</f>
        <v>0.10529756853904708</v>
      </c>
      <c r="L74" s="49">
        <f>O74+R74+U74+X74+AA74+AD74+AG74+AJ74+AM74+AP74+AS74+AV74</f>
        <v>848211.32027579995</v>
      </c>
      <c r="M74" s="33">
        <v>1432961.7199999997</v>
      </c>
      <c r="N74" s="34">
        <v>136059.71531400006</v>
      </c>
      <c r="O74" s="35">
        <v>83765.913616000049</v>
      </c>
      <c r="P74" s="33">
        <v>1293484.8799999992</v>
      </c>
      <c r="Q74" s="34">
        <v>122816.38935599999</v>
      </c>
      <c r="R74" s="35">
        <v>66932.015542400026</v>
      </c>
      <c r="S74" s="33">
        <v>1446919.4800000018</v>
      </c>
      <c r="T74" s="34">
        <v>137385.0046260001</v>
      </c>
      <c r="U74" s="35">
        <v>70773.725169599958</v>
      </c>
      <c r="V74" s="33">
        <v>1400039.8799999987</v>
      </c>
      <c r="W74" s="34">
        <v>132933.78660600007</v>
      </c>
      <c r="X74" s="35">
        <v>76882.684566799988</v>
      </c>
      <c r="Y74" s="33">
        <v>1327730.0400000021</v>
      </c>
      <c r="Z74" s="34">
        <v>126067.96729799997</v>
      </c>
      <c r="AA74" s="35">
        <v>67502.496645200008</v>
      </c>
      <c r="AB74" s="33">
        <v>781855.67999999982</v>
      </c>
      <c r="AC74" s="34">
        <v>74237.196816000011</v>
      </c>
      <c r="AD74" s="35">
        <v>33114.848355599999</v>
      </c>
      <c r="AE74" s="33">
        <v>1085595.7200000011</v>
      </c>
      <c r="AF74" s="34">
        <v>125842.25586239998</v>
      </c>
      <c r="AG74" s="35">
        <v>66467.484878799951</v>
      </c>
      <c r="AH74" s="33">
        <v>818540.75999999931</v>
      </c>
      <c r="AI74" s="34">
        <v>94885.244899199897</v>
      </c>
      <c r="AJ74" s="35">
        <v>46279.387818799973</v>
      </c>
      <c r="AK74" s="33">
        <v>1344976.6399999987</v>
      </c>
      <c r="AL74" s="34">
        <v>155909.69210879991</v>
      </c>
      <c r="AM74" s="35">
        <v>76558.580948800038</v>
      </c>
      <c r="AN74" s="143">
        <v>1429214.040000001</v>
      </c>
      <c r="AO74" s="14">
        <v>165674.49151680016</v>
      </c>
      <c r="AP74" s="35">
        <v>87218.677965399969</v>
      </c>
      <c r="AQ74" s="143">
        <v>1361484.56</v>
      </c>
      <c r="AR74" s="14">
        <v>157823.29019520001</v>
      </c>
      <c r="AS74" s="35">
        <v>82631.889322399962</v>
      </c>
      <c r="AT74" s="143">
        <v>1444377.1199999996</v>
      </c>
      <c r="AU74" s="14">
        <v>167432.1957503999</v>
      </c>
      <c r="AV74" s="35">
        <v>90083.615445999967</v>
      </c>
    </row>
    <row r="75" spans="1:48" ht="15.75" thickBot="1" x14ac:dyDescent="0.3">
      <c r="H75" s="98" t="s">
        <v>604</v>
      </c>
      <c r="I75" s="113">
        <f>SUM(I4:I74)</f>
        <v>460510984.56846458</v>
      </c>
      <c r="J75" s="114">
        <f>SUM(J4:J74)</f>
        <v>47717394.085205287</v>
      </c>
      <c r="K75" s="115">
        <f>J75/I75</f>
        <v>0.10361836239350573</v>
      </c>
      <c r="L75" s="116">
        <f t="shared" ref="L75:AV75" si="11">SUM(L4:L74)</f>
        <v>24943461.65301764</v>
      </c>
      <c r="M75" s="117">
        <f t="shared" si="11"/>
        <v>45234874.802830994</v>
      </c>
      <c r="N75" s="117">
        <f t="shared" si="11"/>
        <v>4285978.5490895966</v>
      </c>
      <c r="O75" s="117">
        <f t="shared" si="11"/>
        <v>2586725.0694622411</v>
      </c>
      <c r="P75" s="117">
        <f>SUM(P4:P74)</f>
        <v>40673052.980486877</v>
      </c>
      <c r="Q75" s="117">
        <f t="shared" si="11"/>
        <v>3846056.6604492473</v>
      </c>
      <c r="R75" s="117">
        <f t="shared" si="11"/>
        <v>2078152.3164685795</v>
      </c>
      <c r="S75" s="117">
        <f t="shared" si="11"/>
        <v>46451959.451033756</v>
      </c>
      <c r="T75" s="117">
        <f t="shared" si="11"/>
        <v>4403069.4047205616</v>
      </c>
      <c r="U75" s="117">
        <f t="shared" si="11"/>
        <v>2264349.802643348</v>
      </c>
      <c r="V75" s="117">
        <f t="shared" si="11"/>
        <v>40132240.837577082</v>
      </c>
      <c r="W75" s="117">
        <f t="shared" si="11"/>
        <v>3782696.612224265</v>
      </c>
      <c r="X75" s="117">
        <f t="shared" si="11"/>
        <v>2170681.1510529825</v>
      </c>
      <c r="Y75" s="117">
        <f t="shared" si="11"/>
        <v>33324470.576249801</v>
      </c>
      <c r="Z75" s="117">
        <f t="shared" si="11"/>
        <v>3094910.4111285843</v>
      </c>
      <c r="AA75" s="117">
        <f t="shared" si="11"/>
        <v>1643325.7678378369</v>
      </c>
      <c r="AB75" s="117">
        <f t="shared" si="11"/>
        <v>31002077.193455178</v>
      </c>
      <c r="AC75" s="117">
        <f t="shared" si="11"/>
        <v>2885178.6224431437</v>
      </c>
      <c r="AD75" s="117">
        <f t="shared" si="11"/>
        <v>1296288.7358480408</v>
      </c>
      <c r="AE75" s="117">
        <f t="shared" si="11"/>
        <v>28582147.721033994</v>
      </c>
      <c r="AF75" s="117">
        <f t="shared" si="11"/>
        <v>3208637.7062659385</v>
      </c>
      <c r="AG75" s="117">
        <f t="shared" si="11"/>
        <v>1648994.0005294704</v>
      </c>
      <c r="AH75" s="117">
        <f t="shared" si="11"/>
        <v>30544933.66664578</v>
      </c>
      <c r="AI75" s="117">
        <f t="shared" si="11"/>
        <v>3430884.9927846203</v>
      </c>
      <c r="AJ75" s="117">
        <f t="shared" si="11"/>
        <v>1613133.9887409694</v>
      </c>
      <c r="AK75" s="117">
        <f t="shared" si="11"/>
        <v>32301016.982918903</v>
      </c>
      <c r="AL75" s="117">
        <f t="shared" si="11"/>
        <v>3633137.6996530313</v>
      </c>
      <c r="AM75" s="117">
        <f t="shared" si="11"/>
        <v>1716698.8341120817</v>
      </c>
      <c r="AN75" s="117">
        <f t="shared" si="11"/>
        <v>41953472.471729577</v>
      </c>
      <c r="AO75" s="117">
        <f t="shared" si="11"/>
        <v>4776109.2436571335</v>
      </c>
      <c r="AP75" s="117">
        <f t="shared" si="11"/>
        <v>2475054.7486033719</v>
      </c>
      <c r="AQ75" s="117">
        <f t="shared" si="11"/>
        <v>44125067.122464485</v>
      </c>
      <c r="AR75" s="117">
        <f t="shared" si="11"/>
        <v>5053841.5941782091</v>
      </c>
      <c r="AS75" s="117">
        <f t="shared" si="11"/>
        <v>2611628.2043377697</v>
      </c>
      <c r="AT75" s="117">
        <f t="shared" si="11"/>
        <v>46185670.762038209</v>
      </c>
      <c r="AU75" s="117">
        <f t="shared" si="11"/>
        <v>5316892.5886109611</v>
      </c>
      <c r="AV75" s="117">
        <f t="shared" si="11"/>
        <v>2838429.0333809596</v>
      </c>
    </row>
    <row r="77" spans="1:48" x14ac:dyDescent="0.25">
      <c r="I77" s="36"/>
      <c r="J77" s="37"/>
      <c r="K77" s="37"/>
      <c r="L77" s="37"/>
      <c r="AE77" s="121"/>
      <c r="AF77" s="121"/>
      <c r="AG77" s="121"/>
      <c r="AH77" s="121"/>
      <c r="AI77" s="121"/>
      <c r="AJ77" s="121"/>
      <c r="AK77" s="121"/>
      <c r="AL77" s="121"/>
      <c r="AM77" s="121"/>
    </row>
    <row r="79" spans="1:48" x14ac:dyDescent="0.25">
      <c r="D79" s="145"/>
    </row>
  </sheetData>
  <mergeCells count="21">
    <mergeCell ref="S2:U2"/>
    <mergeCell ref="A2:A3"/>
    <mergeCell ref="B2:B3"/>
    <mergeCell ref="I2:L2"/>
    <mergeCell ref="M2:O2"/>
    <mergeCell ref="P2:R2"/>
    <mergeCell ref="C2:C3"/>
    <mergeCell ref="D2:D3"/>
    <mergeCell ref="E2:E3"/>
    <mergeCell ref="F2:F3"/>
    <mergeCell ref="G2:G3"/>
    <mergeCell ref="H2:H3"/>
    <mergeCell ref="AN2:AP2"/>
    <mergeCell ref="AQ2:AS2"/>
    <mergeCell ref="AT2:AV2"/>
    <mergeCell ref="V2:X2"/>
    <mergeCell ref="Y2:AA2"/>
    <mergeCell ref="AB2:AD2"/>
    <mergeCell ref="AE2:AG2"/>
    <mergeCell ref="AH2:AJ2"/>
    <mergeCell ref="AK2:AM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1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9.85546875" style="1" customWidth="1"/>
    <col min="2" max="2" width="59.140625" style="2" customWidth="1"/>
    <col min="3" max="3" width="9.85546875" style="2" customWidth="1"/>
    <col min="4" max="5" width="12.140625" style="1" customWidth="1"/>
    <col min="6" max="7" width="15" style="1" customWidth="1"/>
    <col min="8" max="8" width="60.5703125" style="2" customWidth="1"/>
    <col min="9" max="9" width="15.140625" style="1" customWidth="1"/>
    <col min="10" max="10" width="16.42578125" style="1" customWidth="1"/>
    <col min="11" max="11" width="15.140625" style="1" customWidth="1"/>
    <col min="12" max="12" width="16.140625" style="1" customWidth="1"/>
    <col min="13" max="39" width="16.7109375" customWidth="1"/>
    <col min="40" max="48" width="15" customWidth="1"/>
  </cols>
  <sheetData>
    <row r="1" spans="1:48" ht="15.75" thickBot="1" x14ac:dyDescent="0.3"/>
    <row r="2" spans="1:48" s="3" customFormat="1" ht="15.75" customHeight="1" thickBot="1" x14ac:dyDescent="0.3">
      <c r="A2" s="152"/>
      <c r="B2" s="159" t="s">
        <v>603</v>
      </c>
      <c r="C2" s="157" t="s">
        <v>639</v>
      </c>
      <c r="D2" s="157" t="s">
        <v>262</v>
      </c>
      <c r="E2" s="157" t="s">
        <v>265</v>
      </c>
      <c r="F2" s="157" t="s">
        <v>266</v>
      </c>
      <c r="G2" s="157" t="s">
        <v>267</v>
      </c>
      <c r="H2" s="157" t="s">
        <v>268</v>
      </c>
      <c r="I2" s="156" t="s">
        <v>703</v>
      </c>
      <c r="J2" s="156"/>
      <c r="K2" s="156"/>
      <c r="L2" s="156"/>
      <c r="M2" s="149" t="s">
        <v>0</v>
      </c>
      <c r="N2" s="150"/>
      <c r="O2" s="151"/>
      <c r="P2" s="149" t="s">
        <v>1</v>
      </c>
      <c r="Q2" s="150"/>
      <c r="R2" s="151"/>
      <c r="S2" s="149" t="s">
        <v>2</v>
      </c>
      <c r="T2" s="150"/>
      <c r="U2" s="151"/>
      <c r="V2" s="149" t="s">
        <v>3</v>
      </c>
      <c r="W2" s="150"/>
      <c r="X2" s="151"/>
      <c r="Y2" s="149" t="s">
        <v>4</v>
      </c>
      <c r="Z2" s="150"/>
      <c r="AA2" s="151"/>
      <c r="AB2" s="149" t="s">
        <v>5</v>
      </c>
      <c r="AC2" s="150"/>
      <c r="AD2" s="151"/>
      <c r="AE2" s="146" t="s">
        <v>6</v>
      </c>
      <c r="AF2" s="147"/>
      <c r="AG2" s="148"/>
      <c r="AH2" s="146" t="s">
        <v>7</v>
      </c>
      <c r="AI2" s="147"/>
      <c r="AJ2" s="148"/>
      <c r="AK2" s="146" t="s">
        <v>8</v>
      </c>
      <c r="AL2" s="147"/>
      <c r="AM2" s="148"/>
      <c r="AN2" s="146" t="s">
        <v>9</v>
      </c>
      <c r="AO2" s="147"/>
      <c r="AP2" s="148"/>
      <c r="AQ2" s="146" t="s">
        <v>10</v>
      </c>
      <c r="AR2" s="147"/>
      <c r="AS2" s="148"/>
      <c r="AT2" s="146" t="s">
        <v>11</v>
      </c>
      <c r="AU2" s="147"/>
      <c r="AV2" s="148"/>
    </row>
    <row r="3" spans="1:48" s="1" customFormat="1" ht="45.75" thickBot="1" x14ac:dyDescent="0.3">
      <c r="A3" s="153"/>
      <c r="B3" s="160"/>
      <c r="C3" s="158"/>
      <c r="D3" s="158"/>
      <c r="E3" s="158"/>
      <c r="F3" s="158"/>
      <c r="G3" s="158"/>
      <c r="H3" s="158"/>
      <c r="I3" s="97" t="s">
        <v>523</v>
      </c>
      <c r="J3" s="95" t="s">
        <v>712</v>
      </c>
      <c r="K3" s="4" t="s">
        <v>13</v>
      </c>
      <c r="L3" s="5" t="s">
        <v>713</v>
      </c>
      <c r="M3" s="94" t="s">
        <v>523</v>
      </c>
      <c r="N3" s="96" t="s">
        <v>712</v>
      </c>
      <c r="O3" s="93" t="s">
        <v>713</v>
      </c>
      <c r="P3" s="94" t="s">
        <v>523</v>
      </c>
      <c r="Q3" s="96" t="s">
        <v>712</v>
      </c>
      <c r="R3" s="93" t="s">
        <v>713</v>
      </c>
      <c r="S3" s="94" t="s">
        <v>523</v>
      </c>
      <c r="T3" s="96" t="s">
        <v>712</v>
      </c>
      <c r="U3" s="93" t="s">
        <v>713</v>
      </c>
      <c r="V3" s="94" t="s">
        <v>523</v>
      </c>
      <c r="W3" s="96" t="s">
        <v>712</v>
      </c>
      <c r="X3" s="93" t="s">
        <v>713</v>
      </c>
      <c r="Y3" s="94" t="s">
        <v>523</v>
      </c>
      <c r="Z3" s="96" t="s">
        <v>712</v>
      </c>
      <c r="AA3" s="93" t="s">
        <v>713</v>
      </c>
      <c r="AB3" s="94" t="s">
        <v>523</v>
      </c>
      <c r="AC3" s="96" t="s">
        <v>712</v>
      </c>
      <c r="AD3" s="93" t="s">
        <v>713</v>
      </c>
      <c r="AE3" s="94" t="s">
        <v>523</v>
      </c>
      <c r="AF3" s="96" t="s">
        <v>712</v>
      </c>
      <c r="AG3" s="93" t="s">
        <v>713</v>
      </c>
      <c r="AH3" s="94" t="s">
        <v>523</v>
      </c>
      <c r="AI3" s="96" t="s">
        <v>712</v>
      </c>
      <c r="AJ3" s="93" t="s">
        <v>713</v>
      </c>
      <c r="AK3" s="94" t="s">
        <v>523</v>
      </c>
      <c r="AL3" s="96" t="s">
        <v>712</v>
      </c>
      <c r="AM3" s="93" t="s">
        <v>713</v>
      </c>
      <c r="AN3" s="94" t="s">
        <v>523</v>
      </c>
      <c r="AO3" s="96" t="s">
        <v>712</v>
      </c>
      <c r="AP3" s="93" t="s">
        <v>713</v>
      </c>
      <c r="AQ3" s="94" t="s">
        <v>523</v>
      </c>
      <c r="AR3" s="96" t="s">
        <v>712</v>
      </c>
      <c r="AS3" s="93" t="s">
        <v>713</v>
      </c>
      <c r="AT3" s="94" t="s">
        <v>523</v>
      </c>
      <c r="AU3" s="96" t="s">
        <v>712</v>
      </c>
      <c r="AV3" s="93" t="s">
        <v>713</v>
      </c>
    </row>
    <row r="4" spans="1:48" x14ac:dyDescent="0.25">
      <c r="A4" s="7">
        <v>1</v>
      </c>
      <c r="B4" s="59" t="s">
        <v>14</v>
      </c>
      <c r="C4" s="53">
        <v>42</v>
      </c>
      <c r="D4" s="88">
        <v>1.96</v>
      </c>
      <c r="E4" s="88" t="s">
        <v>321</v>
      </c>
      <c r="F4" s="73">
        <v>40906</v>
      </c>
      <c r="G4" s="73">
        <v>40906</v>
      </c>
      <c r="H4" s="90" t="s">
        <v>322</v>
      </c>
      <c r="I4" s="68">
        <f t="shared" ref="I4:I33" si="0">M4+P4+S4+V4+Y4+AB4+AE4+AH4+AK4+AN4+AQ4+AT4</f>
        <v>15480000</v>
      </c>
      <c r="J4" s="9">
        <f t="shared" ref="J4:J33" si="1">N4+Q4+T4+W4+Z4+AC4+AF4+AI4+AL4+AO4+AR4+AU4</f>
        <v>2933460</v>
      </c>
      <c r="K4" s="10">
        <f t="shared" ref="K4:K62" si="2">J4/I4</f>
        <v>0.1895</v>
      </c>
      <c r="L4" s="11">
        <f t="shared" ref="L4:L33" si="3">O4+R4+U4+X4+AA4+AD4+AG4+AJ4+AM4+AP4+AS4+AV4</f>
        <v>2158956.7201221013</v>
      </c>
      <c r="M4" s="13">
        <v>1287298.7100000007</v>
      </c>
      <c r="N4" s="14">
        <v>243943.10554499994</v>
      </c>
      <c r="O4" s="15">
        <v>195956.41367190023</v>
      </c>
      <c r="P4" s="13">
        <v>1095795.3600000001</v>
      </c>
      <c r="Q4" s="14">
        <v>207653.22072000004</v>
      </c>
      <c r="R4" s="15">
        <v>159640.32107580011</v>
      </c>
      <c r="S4" s="13">
        <v>1305218.7599999991</v>
      </c>
      <c r="T4" s="14">
        <v>247338.9550200002</v>
      </c>
      <c r="U4" s="15">
        <v>187183.3116039001</v>
      </c>
      <c r="V4" s="13">
        <v>1290160.2299999997</v>
      </c>
      <c r="W4" s="14">
        <v>244485.36358500013</v>
      </c>
      <c r="X4" s="15">
        <v>192902.03401830018</v>
      </c>
      <c r="Y4" s="13">
        <v>1227408.6000000013</v>
      </c>
      <c r="Z4" s="14">
        <v>232593.92970000004</v>
      </c>
      <c r="AA4" s="15">
        <v>178850.36867999999</v>
      </c>
      <c r="AB4" s="13">
        <v>1290613.9200000011</v>
      </c>
      <c r="AC4" s="14">
        <v>244571.33784000008</v>
      </c>
      <c r="AD4" s="15">
        <v>178898.50809990003</v>
      </c>
      <c r="AE4" s="13">
        <v>1361313.2100000002</v>
      </c>
      <c r="AF4" s="14">
        <v>257968.85329500012</v>
      </c>
      <c r="AG4" s="15">
        <v>183789.53054279997</v>
      </c>
      <c r="AH4" s="13">
        <v>1344922.4700000021</v>
      </c>
      <c r="AI4" s="14">
        <v>254862.80806499996</v>
      </c>
      <c r="AJ4" s="15">
        <v>175521.90551550029</v>
      </c>
      <c r="AK4" s="13">
        <v>1311134.189999999</v>
      </c>
      <c r="AL4" s="14">
        <v>248459.9290049999</v>
      </c>
      <c r="AM4" s="15">
        <v>171600.35757900015</v>
      </c>
      <c r="AN4" s="143">
        <v>1338817.5000000005</v>
      </c>
      <c r="AO4" s="14">
        <v>253705.91625000001</v>
      </c>
      <c r="AP4" s="45">
        <v>179702.47011180036</v>
      </c>
      <c r="AQ4" s="143">
        <v>1319874.7499999991</v>
      </c>
      <c r="AR4" s="14">
        <v>250116.26512500009</v>
      </c>
      <c r="AS4" s="45">
        <v>177199.27154070014</v>
      </c>
      <c r="AT4" s="143">
        <v>1307442.299999997</v>
      </c>
      <c r="AU4" s="14">
        <v>247760.31584999966</v>
      </c>
      <c r="AV4" s="45">
        <v>177712.22768249968</v>
      </c>
    </row>
    <row r="5" spans="1:48" x14ac:dyDescent="0.25">
      <c r="A5" s="16">
        <v>2</v>
      </c>
      <c r="B5" s="60" t="s">
        <v>644</v>
      </c>
      <c r="C5" s="55">
        <v>44</v>
      </c>
      <c r="D5" s="88">
        <v>1.5</v>
      </c>
      <c r="E5" s="88" t="s">
        <v>321</v>
      </c>
      <c r="F5" s="73">
        <v>40927</v>
      </c>
      <c r="G5" s="73">
        <v>40927</v>
      </c>
      <c r="H5" s="90" t="s">
        <v>323</v>
      </c>
      <c r="I5" s="69">
        <f t="shared" si="0"/>
        <v>2574042.9600000009</v>
      </c>
      <c r="J5" s="18">
        <f t="shared" si="1"/>
        <v>510043.26131040003</v>
      </c>
      <c r="K5" s="19">
        <f t="shared" si="2"/>
        <v>0.1981486980739435</v>
      </c>
      <c r="L5" s="20">
        <f t="shared" si="3"/>
        <v>386532.47468339989</v>
      </c>
      <c r="M5" s="21">
        <v>292053.96000000119</v>
      </c>
      <c r="N5" s="22">
        <v>57925.982426400085</v>
      </c>
      <c r="O5" s="23">
        <v>46592.028672000015</v>
      </c>
      <c r="P5" s="21">
        <v>284974.19999999984</v>
      </c>
      <c r="Q5" s="22">
        <v>56521.782827999945</v>
      </c>
      <c r="R5" s="23">
        <v>44273.623970399974</v>
      </c>
      <c r="S5" s="21">
        <v>276233.88000000035</v>
      </c>
      <c r="T5" s="22">
        <v>54788.227759200061</v>
      </c>
      <c r="U5" s="23">
        <v>42162.403292399998</v>
      </c>
      <c r="V5" s="21">
        <v>281761.43999999994</v>
      </c>
      <c r="W5" s="22">
        <v>55884.564009600086</v>
      </c>
      <c r="X5" s="23">
        <v>44702.22990479997</v>
      </c>
      <c r="Y5" s="21">
        <v>289655.39999999991</v>
      </c>
      <c r="Z5" s="22">
        <v>57450.252035999874</v>
      </c>
      <c r="AA5" s="23">
        <v>44760.097877999942</v>
      </c>
      <c r="AB5" s="21">
        <v>195083.15999999977</v>
      </c>
      <c r="AC5" s="22">
        <v>38692.793954399946</v>
      </c>
      <c r="AD5" s="23">
        <v>28644.962262000005</v>
      </c>
      <c r="AE5" s="21">
        <v>90444.480000000083</v>
      </c>
      <c r="AF5" s="22">
        <v>17938.758163199989</v>
      </c>
      <c r="AG5" s="23">
        <v>13039.399816799987</v>
      </c>
      <c r="AH5" s="21">
        <v>100761.48000000005</v>
      </c>
      <c r="AI5" s="22">
        <v>19985.031943199974</v>
      </c>
      <c r="AJ5" s="23">
        <v>13935.205229999996</v>
      </c>
      <c r="AK5" s="21">
        <v>179270.03999999995</v>
      </c>
      <c r="AL5" s="22">
        <v>35556.419733599978</v>
      </c>
      <c r="AM5" s="23">
        <v>24996.903941999994</v>
      </c>
      <c r="AN5" s="143">
        <v>145034.39999999991</v>
      </c>
      <c r="AO5" s="14">
        <v>28766.122896000041</v>
      </c>
      <c r="AP5" s="23">
        <v>20651.824504200005</v>
      </c>
      <c r="AQ5" s="143">
        <v>192751.68000000005</v>
      </c>
      <c r="AR5" s="14">
        <v>38230.368211199988</v>
      </c>
      <c r="AS5" s="23">
        <v>27489.26061719994</v>
      </c>
      <c r="AT5" s="143">
        <v>246018.84000000005</v>
      </c>
      <c r="AU5" s="14">
        <v>48302.957349600052</v>
      </c>
      <c r="AV5" s="23">
        <v>35284.534593600016</v>
      </c>
    </row>
    <row r="6" spans="1:48" x14ac:dyDescent="0.25">
      <c r="A6" s="7">
        <v>3</v>
      </c>
      <c r="B6" s="60" t="s">
        <v>15</v>
      </c>
      <c r="C6" s="55">
        <v>45</v>
      </c>
      <c r="D6" s="88">
        <v>1.95</v>
      </c>
      <c r="E6" s="88" t="s">
        <v>321</v>
      </c>
      <c r="F6" s="73">
        <v>40729</v>
      </c>
      <c r="G6" s="73">
        <v>40729</v>
      </c>
      <c r="H6" s="90" t="s">
        <v>324</v>
      </c>
      <c r="I6" s="69">
        <f t="shared" si="0"/>
        <v>15600000.000000017</v>
      </c>
      <c r="J6" s="18">
        <f t="shared" si="1"/>
        <v>2956200.0000000033</v>
      </c>
      <c r="K6" s="19">
        <f t="shared" si="2"/>
        <v>0.1895</v>
      </c>
      <c r="L6" s="20">
        <f t="shared" si="3"/>
        <v>2178519.8672032529</v>
      </c>
      <c r="M6" s="21">
        <v>1324912.0500000026</v>
      </c>
      <c r="N6" s="22">
        <v>251070.83347499976</v>
      </c>
      <c r="O6" s="23">
        <v>201221.99491800013</v>
      </c>
      <c r="P6" s="21">
        <v>1192667.2499999981</v>
      </c>
      <c r="Q6" s="22">
        <v>226010.44387499997</v>
      </c>
      <c r="R6" s="23">
        <v>174044.31928799997</v>
      </c>
      <c r="S6" s="21">
        <v>1338221.5499999991</v>
      </c>
      <c r="T6" s="22">
        <v>253592.98372499982</v>
      </c>
      <c r="U6" s="23">
        <v>191785.9807020002</v>
      </c>
      <c r="V6" s="21">
        <v>1279611.899999998</v>
      </c>
      <c r="W6" s="22">
        <v>242486.45504999993</v>
      </c>
      <c r="X6" s="23">
        <v>191271.01958849994</v>
      </c>
      <c r="Y6" s="21">
        <v>1308624.6000000006</v>
      </c>
      <c r="Z6" s="22">
        <v>247984.36170000015</v>
      </c>
      <c r="AA6" s="23">
        <v>191530.03681500012</v>
      </c>
      <c r="AB6" s="21">
        <v>1283998.2000000002</v>
      </c>
      <c r="AC6" s="22">
        <v>243317.65889999986</v>
      </c>
      <c r="AD6" s="23">
        <v>178050.06920700002</v>
      </c>
      <c r="AE6" s="21">
        <v>1326315.3000000007</v>
      </c>
      <c r="AF6" s="22">
        <v>251336.7493500002</v>
      </c>
      <c r="AG6" s="23">
        <v>179072.13698549994</v>
      </c>
      <c r="AH6" s="21">
        <v>1340332.4999999988</v>
      </c>
      <c r="AI6" s="22">
        <v>253993.00875000024</v>
      </c>
      <c r="AJ6" s="23">
        <v>174822.87605400008</v>
      </c>
      <c r="AK6" s="21">
        <v>1310993.2499999995</v>
      </c>
      <c r="AL6" s="22">
        <v>248433.22087499991</v>
      </c>
      <c r="AM6" s="23">
        <v>171092.20488299988</v>
      </c>
      <c r="AN6" s="143">
        <v>1354902.4499999993</v>
      </c>
      <c r="AO6" s="14">
        <v>256754.0142750002</v>
      </c>
      <c r="AP6" s="23">
        <v>182328.25908524997</v>
      </c>
      <c r="AQ6" s="143">
        <v>1271170.8000000007</v>
      </c>
      <c r="AR6" s="14">
        <v>240886.86659999972</v>
      </c>
      <c r="AS6" s="23">
        <v>170793.86515199995</v>
      </c>
      <c r="AT6" s="143">
        <v>1268250.1500000188</v>
      </c>
      <c r="AU6" s="14">
        <v>240333.40342500358</v>
      </c>
      <c r="AV6" s="23">
        <v>172507.10452500271</v>
      </c>
    </row>
    <row r="7" spans="1:48" x14ac:dyDescent="0.25">
      <c r="A7" s="7">
        <v>4</v>
      </c>
      <c r="B7" s="60" t="s">
        <v>16</v>
      </c>
      <c r="C7" s="55">
        <v>46</v>
      </c>
      <c r="D7" s="88">
        <v>1.4990000000000001</v>
      </c>
      <c r="E7" s="88" t="s">
        <v>321</v>
      </c>
      <c r="F7" s="73">
        <v>40892</v>
      </c>
      <c r="G7" s="73">
        <v>40892</v>
      </c>
      <c r="H7" s="90" t="s">
        <v>725</v>
      </c>
      <c r="I7" s="69">
        <f t="shared" si="0"/>
        <v>8364721.8000000063</v>
      </c>
      <c r="J7" s="18">
        <f t="shared" si="1"/>
        <v>1627607.5678440002</v>
      </c>
      <c r="K7" s="19">
        <f t="shared" si="2"/>
        <v>0.19457999999999986</v>
      </c>
      <c r="L7" s="20">
        <f t="shared" si="3"/>
        <v>1213830.86307225</v>
      </c>
      <c r="M7" s="21">
        <v>839865.60000000009</v>
      </c>
      <c r="N7" s="22">
        <v>163421.04844799981</v>
      </c>
      <c r="O7" s="23">
        <v>131187.525066</v>
      </c>
      <c r="P7" s="21">
        <v>559689.14999999991</v>
      </c>
      <c r="Q7" s="22">
        <v>108904.31480700012</v>
      </c>
      <c r="R7" s="23">
        <v>85382.755651500032</v>
      </c>
      <c r="S7" s="21">
        <v>713634.90000000119</v>
      </c>
      <c r="T7" s="22">
        <v>138859.07884199981</v>
      </c>
      <c r="U7" s="23">
        <v>107283.40844699998</v>
      </c>
      <c r="V7" s="21">
        <v>828214.5000000007</v>
      </c>
      <c r="W7" s="22">
        <v>161153.97741000025</v>
      </c>
      <c r="X7" s="23">
        <v>128036.73505349999</v>
      </c>
      <c r="Y7" s="21">
        <v>716092.05000000051</v>
      </c>
      <c r="Z7" s="22">
        <v>139337.19108899997</v>
      </c>
      <c r="AA7" s="23">
        <v>107588.12634150006</v>
      </c>
      <c r="AB7" s="21">
        <v>521910.75000000017</v>
      </c>
      <c r="AC7" s="22">
        <v>101553.39373499987</v>
      </c>
      <c r="AD7" s="23">
        <v>74927.237500499992</v>
      </c>
      <c r="AE7" s="21">
        <v>568713.00000000058</v>
      </c>
      <c r="AF7" s="22">
        <v>110660.17554000014</v>
      </c>
      <c r="AG7" s="23">
        <v>79382.381532000087</v>
      </c>
      <c r="AH7" s="21">
        <v>649669.50000000047</v>
      </c>
      <c r="AI7" s="22">
        <v>126412.69130999998</v>
      </c>
      <c r="AJ7" s="23">
        <v>87941.61556799995</v>
      </c>
      <c r="AK7" s="21">
        <v>708214.80000000098</v>
      </c>
      <c r="AL7" s="22">
        <v>137804.43578400026</v>
      </c>
      <c r="AM7" s="23">
        <v>96079.287275999959</v>
      </c>
      <c r="AN7" s="143">
        <v>809610.60000000056</v>
      </c>
      <c r="AO7" s="14">
        <v>157534.0305480001</v>
      </c>
      <c r="AP7" s="23">
        <v>113069.87449875005</v>
      </c>
      <c r="AQ7" s="143">
        <v>637091.54999999993</v>
      </c>
      <c r="AR7" s="14">
        <v>123965.27379900002</v>
      </c>
      <c r="AS7" s="23">
        <v>89051.136058500124</v>
      </c>
      <c r="AT7" s="143">
        <v>812015.40000000072</v>
      </c>
      <c r="AU7" s="14">
        <v>158001.95653199989</v>
      </c>
      <c r="AV7" s="23">
        <v>113900.78007899997</v>
      </c>
    </row>
    <row r="8" spans="1:48" x14ac:dyDescent="0.25">
      <c r="A8" s="7">
        <v>5</v>
      </c>
      <c r="B8" s="60" t="s">
        <v>710</v>
      </c>
      <c r="C8" s="55">
        <v>372</v>
      </c>
      <c r="D8" s="78">
        <v>1.5</v>
      </c>
      <c r="E8" s="78" t="s">
        <v>269</v>
      </c>
      <c r="F8" s="80">
        <v>41758</v>
      </c>
      <c r="G8" s="80">
        <v>41758</v>
      </c>
      <c r="H8" s="91" t="s">
        <v>540</v>
      </c>
      <c r="I8" s="69">
        <f t="shared" si="0"/>
        <v>11429974.349999996</v>
      </c>
      <c r="J8" s="18">
        <f t="shared" si="1"/>
        <v>1760101.750156499</v>
      </c>
      <c r="K8" s="19">
        <f t="shared" si="2"/>
        <v>0.15398999999999996</v>
      </c>
      <c r="L8" s="20">
        <f t="shared" si="3"/>
        <v>1188456.4749014995</v>
      </c>
      <c r="M8" s="21">
        <v>982100.69999999867</v>
      </c>
      <c r="N8" s="22">
        <v>151233.68679299991</v>
      </c>
      <c r="O8" s="23">
        <v>114207.32121449997</v>
      </c>
      <c r="P8" s="21">
        <v>964417.65000000061</v>
      </c>
      <c r="Q8" s="22">
        <v>148510.67392350003</v>
      </c>
      <c r="R8" s="23">
        <v>106664.69282400003</v>
      </c>
      <c r="S8" s="21">
        <v>1057631.9999999993</v>
      </c>
      <c r="T8" s="22">
        <v>162864.7516799999</v>
      </c>
      <c r="U8" s="23">
        <v>114298.52416949988</v>
      </c>
      <c r="V8" s="21">
        <v>958421.69999999937</v>
      </c>
      <c r="W8" s="22">
        <v>147587.35758299983</v>
      </c>
      <c r="X8" s="23">
        <v>109041.1417889999</v>
      </c>
      <c r="Y8" s="21">
        <v>507135.29999999964</v>
      </c>
      <c r="Z8" s="22">
        <v>78093.764846999911</v>
      </c>
      <c r="AA8" s="23">
        <v>58287.311629499971</v>
      </c>
      <c r="AB8" s="21">
        <v>684122.09999999928</v>
      </c>
      <c r="AC8" s="22">
        <v>105347.96217900004</v>
      </c>
      <c r="AD8" s="23">
        <v>70864.824358499958</v>
      </c>
      <c r="AE8" s="21">
        <v>1001424.5999999994</v>
      </c>
      <c r="AF8" s="22">
        <v>154209.37415399976</v>
      </c>
      <c r="AG8" s="23">
        <v>99588.906124499976</v>
      </c>
      <c r="AH8" s="21">
        <v>1065383.9999999998</v>
      </c>
      <c r="AI8" s="22">
        <v>164058.48215999993</v>
      </c>
      <c r="AJ8" s="23">
        <v>101228.7752625</v>
      </c>
      <c r="AK8" s="21">
        <v>1042165.6499999996</v>
      </c>
      <c r="AL8" s="22">
        <v>160483.08844349984</v>
      </c>
      <c r="AM8" s="23">
        <v>99030.153307499859</v>
      </c>
      <c r="AN8" s="143">
        <v>1049069.9999999995</v>
      </c>
      <c r="AO8" s="14">
        <v>161546.2893</v>
      </c>
      <c r="AP8" s="23">
        <v>104110.63962900003</v>
      </c>
      <c r="AQ8" s="143">
        <v>1025724.150000001</v>
      </c>
      <c r="AR8" s="14">
        <v>157951.26185849981</v>
      </c>
      <c r="AS8" s="23">
        <v>101546.93430900008</v>
      </c>
      <c r="AT8" s="143">
        <v>1092376.4999999993</v>
      </c>
      <c r="AU8" s="14">
        <v>168215.0572349999</v>
      </c>
      <c r="AV8" s="23">
        <v>109587.25028399991</v>
      </c>
    </row>
    <row r="9" spans="1:48" x14ac:dyDescent="0.25">
      <c r="A9" s="7">
        <v>6</v>
      </c>
      <c r="B9" s="60" t="s">
        <v>711</v>
      </c>
      <c r="C9" s="55">
        <v>1</v>
      </c>
      <c r="D9" s="88">
        <v>0.5</v>
      </c>
      <c r="E9" s="88" t="s">
        <v>269</v>
      </c>
      <c r="F9" s="73">
        <v>41369</v>
      </c>
      <c r="G9" s="73">
        <v>41369</v>
      </c>
      <c r="H9" s="90" t="s">
        <v>541</v>
      </c>
      <c r="I9" s="69">
        <f t="shared" si="0"/>
        <v>3997613.319999997</v>
      </c>
      <c r="J9" s="18">
        <f t="shared" si="1"/>
        <v>687469.56264039932</v>
      </c>
      <c r="K9" s="19">
        <f t="shared" si="2"/>
        <v>0.17196999999999996</v>
      </c>
      <c r="L9" s="20">
        <f t="shared" si="3"/>
        <v>484514.19729126187</v>
      </c>
      <c r="M9" s="21">
        <v>283520.28000000108</v>
      </c>
      <c r="N9" s="22">
        <v>48756.982551599962</v>
      </c>
      <c r="O9" s="23">
        <v>37456.042151999995</v>
      </c>
      <c r="P9" s="21">
        <v>343093.02000000014</v>
      </c>
      <c r="Q9" s="22">
        <v>59001.706649399806</v>
      </c>
      <c r="R9" s="23">
        <v>44076.568082399986</v>
      </c>
      <c r="S9" s="21">
        <v>378503.57999999885</v>
      </c>
      <c r="T9" s="22">
        <v>65091.260652599834</v>
      </c>
      <c r="U9" s="23">
        <v>47647.750455000045</v>
      </c>
      <c r="V9" s="21">
        <v>281644.00000000035</v>
      </c>
      <c r="W9" s="22">
        <v>48434.318679999808</v>
      </c>
      <c r="X9" s="23">
        <v>37074.173993161821</v>
      </c>
      <c r="Y9" s="21">
        <v>328070.46000000037</v>
      </c>
      <c r="Z9" s="22">
        <v>56418.277006199925</v>
      </c>
      <c r="AA9" s="23">
        <v>41310.19453560008</v>
      </c>
      <c r="AB9" s="21">
        <v>352499.0399999994</v>
      </c>
      <c r="AC9" s="22">
        <v>60619.259908799962</v>
      </c>
      <c r="AD9" s="23">
        <v>42727.935148800032</v>
      </c>
      <c r="AE9" s="21">
        <v>368272.91999999911</v>
      </c>
      <c r="AF9" s="22">
        <v>63331.894052399875</v>
      </c>
      <c r="AG9" s="23">
        <v>43230.093286199939</v>
      </c>
      <c r="AH9" s="21">
        <v>351327.95999999851</v>
      </c>
      <c r="AI9" s="22">
        <v>60417.869281199964</v>
      </c>
      <c r="AJ9" s="23">
        <v>39615.355999199979</v>
      </c>
      <c r="AK9" s="21">
        <v>331247.99999999761</v>
      </c>
      <c r="AL9" s="22">
        <v>56964.718559999958</v>
      </c>
      <c r="AM9" s="23">
        <v>36845.960736000001</v>
      </c>
      <c r="AN9" s="143">
        <v>330727.43999999919</v>
      </c>
      <c r="AO9" s="14">
        <v>56875.197856800121</v>
      </c>
      <c r="AP9" s="23">
        <v>38527.294607100033</v>
      </c>
      <c r="AQ9" s="143">
        <v>318520.08000000153</v>
      </c>
      <c r="AR9" s="14">
        <v>54775.89815760003</v>
      </c>
      <c r="AS9" s="23">
        <v>37064.831991599967</v>
      </c>
      <c r="AT9" s="143">
        <v>330186.54000000097</v>
      </c>
      <c r="AU9" s="14">
        <v>56782.179283799996</v>
      </c>
      <c r="AV9" s="23">
        <v>38937.996304200016</v>
      </c>
    </row>
    <row r="10" spans="1:48" x14ac:dyDescent="0.25">
      <c r="A10" s="7">
        <v>7</v>
      </c>
      <c r="B10" s="60" t="s">
        <v>17</v>
      </c>
      <c r="C10" s="55">
        <v>30</v>
      </c>
      <c r="D10" s="88">
        <v>0.999</v>
      </c>
      <c r="E10" s="88" t="s">
        <v>269</v>
      </c>
      <c r="F10" s="73">
        <v>41312</v>
      </c>
      <c r="G10" s="73">
        <v>41312</v>
      </c>
      <c r="H10" s="90" t="s">
        <v>325</v>
      </c>
      <c r="I10" s="69">
        <f t="shared" si="0"/>
        <v>7861360.1799999978</v>
      </c>
      <c r="J10" s="18">
        <f t="shared" si="1"/>
        <v>1313318.8316708</v>
      </c>
      <c r="K10" s="19">
        <f t="shared" si="2"/>
        <v>0.16706000000000004</v>
      </c>
      <c r="L10" s="20">
        <f t="shared" si="3"/>
        <v>925885.92237230029</v>
      </c>
      <c r="M10" s="21">
        <v>726313.39999999979</v>
      </c>
      <c r="N10" s="22">
        <v>121337.91660400016</v>
      </c>
      <c r="O10" s="23">
        <v>94053.742550399882</v>
      </c>
      <c r="P10" s="21">
        <v>661295.85999999975</v>
      </c>
      <c r="Q10" s="22">
        <v>110476.08637160003</v>
      </c>
      <c r="R10" s="23">
        <v>81741.001602400094</v>
      </c>
      <c r="S10" s="21">
        <v>721707.01999999979</v>
      </c>
      <c r="T10" s="22">
        <v>120568.37476119977</v>
      </c>
      <c r="U10" s="23">
        <v>87535.790468200081</v>
      </c>
      <c r="V10" s="21">
        <v>676254.87999999966</v>
      </c>
      <c r="W10" s="22">
        <v>112975.14025280021</v>
      </c>
      <c r="X10" s="23">
        <v>85948.485438599921</v>
      </c>
      <c r="Y10" s="21">
        <v>628217.99999999977</v>
      </c>
      <c r="Z10" s="22">
        <v>104950.09908000003</v>
      </c>
      <c r="AA10" s="23">
        <v>77139.272575800031</v>
      </c>
      <c r="AB10" s="21">
        <v>613277.4799999994</v>
      </c>
      <c r="AC10" s="22">
        <v>102454.13580880017</v>
      </c>
      <c r="AD10" s="23">
        <v>70623.815148599941</v>
      </c>
      <c r="AE10" s="21">
        <v>710416.28</v>
      </c>
      <c r="AF10" s="22">
        <v>118682.14373680011</v>
      </c>
      <c r="AG10" s="23">
        <v>79933.748595800105</v>
      </c>
      <c r="AH10" s="21">
        <v>700101.5</v>
      </c>
      <c r="AI10" s="22">
        <v>116958.95659000005</v>
      </c>
      <c r="AJ10" s="23">
        <v>75673.93778459997</v>
      </c>
      <c r="AK10" s="21">
        <v>302981.46000000014</v>
      </c>
      <c r="AL10" s="22">
        <v>50616.082707599984</v>
      </c>
      <c r="AM10" s="23">
        <v>34623.548992799995</v>
      </c>
      <c r="AN10" s="143">
        <v>708552.69999999984</v>
      </c>
      <c r="AO10" s="14">
        <v>118370.81406199963</v>
      </c>
      <c r="AP10" s="23">
        <v>79595.617466299984</v>
      </c>
      <c r="AQ10" s="143">
        <v>697799.5199999999</v>
      </c>
      <c r="AR10" s="14">
        <v>116574.38781119997</v>
      </c>
      <c r="AS10" s="23">
        <v>77974.513105200094</v>
      </c>
      <c r="AT10" s="143">
        <v>714442.07999999903</v>
      </c>
      <c r="AU10" s="14">
        <v>119354.69388479985</v>
      </c>
      <c r="AV10" s="23">
        <v>81042.448643600088</v>
      </c>
    </row>
    <row r="11" spans="1:48" x14ac:dyDescent="0.25">
      <c r="A11" s="7">
        <v>8</v>
      </c>
      <c r="B11" s="60" t="s">
        <v>18</v>
      </c>
      <c r="C11" s="55">
        <v>61</v>
      </c>
      <c r="D11" s="88">
        <v>0.6</v>
      </c>
      <c r="E11" s="88" t="s">
        <v>321</v>
      </c>
      <c r="F11" s="73">
        <v>41242</v>
      </c>
      <c r="G11" s="73">
        <v>41309</v>
      </c>
      <c r="H11" s="90" t="s">
        <v>326</v>
      </c>
      <c r="I11" s="69">
        <f t="shared" si="0"/>
        <v>3527225.7000000011</v>
      </c>
      <c r="J11" s="18">
        <f t="shared" si="1"/>
        <v>720153.67116899986</v>
      </c>
      <c r="K11" s="19">
        <f t="shared" si="2"/>
        <v>0.20416999999999991</v>
      </c>
      <c r="L11" s="20">
        <f t="shared" si="3"/>
        <v>544803.103749</v>
      </c>
      <c r="M11" s="21">
        <v>329144.80000000016</v>
      </c>
      <c r="N11" s="22">
        <v>67201.493815999944</v>
      </c>
      <c r="O11" s="23">
        <v>54882.579465000024</v>
      </c>
      <c r="P11" s="21">
        <v>321325.4000000002</v>
      </c>
      <c r="Q11" s="22">
        <v>65605.006917999985</v>
      </c>
      <c r="R11" s="23">
        <v>51752.592049999992</v>
      </c>
      <c r="S11" s="21">
        <v>319205.90000000026</v>
      </c>
      <c r="T11" s="22">
        <v>65172.26860299996</v>
      </c>
      <c r="U11" s="23">
        <v>50409.941279999985</v>
      </c>
      <c r="V11" s="21">
        <v>262091.09999999986</v>
      </c>
      <c r="W11" s="22">
        <v>53511.139887000063</v>
      </c>
      <c r="X11" s="23">
        <v>43038.144282000016</v>
      </c>
      <c r="Y11" s="21">
        <v>246918.90000000014</v>
      </c>
      <c r="Z11" s="22">
        <v>50413.431812999966</v>
      </c>
      <c r="AA11" s="23">
        <v>40088.764307000019</v>
      </c>
      <c r="AB11" s="21">
        <v>193357.89999999976</v>
      </c>
      <c r="AC11" s="22">
        <v>39477.882442999988</v>
      </c>
      <c r="AD11" s="23">
        <v>29653.030114000008</v>
      </c>
      <c r="AE11" s="21">
        <v>231371.19999999998</v>
      </c>
      <c r="AF11" s="22">
        <v>47239.057904000001</v>
      </c>
      <c r="AG11" s="23">
        <v>34570.343502999989</v>
      </c>
      <c r="AH11" s="21">
        <v>185828.79999999996</v>
      </c>
      <c r="AI11" s="22">
        <v>37940.666095999994</v>
      </c>
      <c r="AJ11" s="23">
        <v>26727.576061999993</v>
      </c>
      <c r="AK11" s="21">
        <v>350646.80000000005</v>
      </c>
      <c r="AL11" s="22">
        <v>71591.557155999981</v>
      </c>
      <c r="AM11" s="23">
        <v>51010.264294999928</v>
      </c>
      <c r="AN11" s="143">
        <v>362527.00000000047</v>
      </c>
      <c r="AO11" s="14">
        <v>74017.137590000071</v>
      </c>
      <c r="AP11" s="23">
        <v>54093.068220000052</v>
      </c>
      <c r="AQ11" s="143">
        <v>357756.80000000005</v>
      </c>
      <c r="AR11" s="14">
        <v>73043.205855999928</v>
      </c>
      <c r="AS11" s="23">
        <v>53319.480459999926</v>
      </c>
      <c r="AT11" s="143">
        <v>367051.09999999951</v>
      </c>
      <c r="AU11" s="14">
        <v>74940.823086999924</v>
      </c>
      <c r="AV11" s="23">
        <v>55257.319710999946</v>
      </c>
    </row>
    <row r="12" spans="1:48" x14ac:dyDescent="0.25">
      <c r="A12" s="7">
        <v>9</v>
      </c>
      <c r="B12" s="60" t="s">
        <v>19</v>
      </c>
      <c r="C12" s="55">
        <v>63</v>
      </c>
      <c r="D12" s="88">
        <v>0.6</v>
      </c>
      <c r="E12" s="88" t="s">
        <v>321</v>
      </c>
      <c r="F12" s="73">
        <v>40759</v>
      </c>
      <c r="G12" s="73">
        <v>40759</v>
      </c>
      <c r="H12" s="90" t="s">
        <v>327</v>
      </c>
      <c r="I12" s="69">
        <f t="shared" si="0"/>
        <v>4004178.6599999978</v>
      </c>
      <c r="J12" s="18">
        <f t="shared" si="1"/>
        <v>817533.15701219963</v>
      </c>
      <c r="K12" s="19">
        <f t="shared" si="2"/>
        <v>0.20417000000000002</v>
      </c>
      <c r="L12" s="20">
        <f t="shared" si="3"/>
        <v>619255.33592850016</v>
      </c>
      <c r="M12" s="21">
        <v>315117.23999999958</v>
      </c>
      <c r="N12" s="22">
        <v>64337.48689079997</v>
      </c>
      <c r="O12" s="23">
        <v>52195.932639000006</v>
      </c>
      <c r="P12" s="21">
        <v>297499.67999999976</v>
      </c>
      <c r="Q12" s="22">
        <v>60740.50966560001</v>
      </c>
      <c r="R12" s="23">
        <v>47589.138350400055</v>
      </c>
      <c r="S12" s="21">
        <v>420971.15999999992</v>
      </c>
      <c r="T12" s="22">
        <v>85949.681737199891</v>
      </c>
      <c r="U12" s="23">
        <v>66763.311883799979</v>
      </c>
      <c r="V12" s="21">
        <v>368737.49999999948</v>
      </c>
      <c r="W12" s="22">
        <v>75285.135374999954</v>
      </c>
      <c r="X12" s="23">
        <v>60544.257323399972</v>
      </c>
      <c r="Y12" s="21">
        <v>368157.23999999958</v>
      </c>
      <c r="Z12" s="22">
        <v>75166.663690800007</v>
      </c>
      <c r="AA12" s="23">
        <v>59429.995546799997</v>
      </c>
      <c r="AB12" s="21">
        <v>300833.33999999968</v>
      </c>
      <c r="AC12" s="22">
        <v>61421.14302779999</v>
      </c>
      <c r="AD12" s="23">
        <v>46360.496860199994</v>
      </c>
      <c r="AE12" s="21">
        <v>404117.51999999973</v>
      </c>
      <c r="AF12" s="22">
        <v>82508.674058400007</v>
      </c>
      <c r="AG12" s="23">
        <v>60510.639565799982</v>
      </c>
      <c r="AH12" s="21">
        <v>407016.23999999982</v>
      </c>
      <c r="AI12" s="22">
        <v>83100.505720799978</v>
      </c>
      <c r="AJ12" s="23">
        <v>59098.405963200014</v>
      </c>
      <c r="AK12" s="21">
        <v>254266.85999999981</v>
      </c>
      <c r="AL12" s="22">
        <v>51913.664806199995</v>
      </c>
      <c r="AM12" s="23">
        <v>36640.041065999983</v>
      </c>
      <c r="AN12" s="143">
        <v>118382.99999999997</v>
      </c>
      <c r="AO12" s="14">
        <v>24170.257110000024</v>
      </c>
      <c r="AP12" s="23">
        <v>18049.142041500007</v>
      </c>
      <c r="AQ12" s="143">
        <v>336263.3400000009</v>
      </c>
      <c r="AR12" s="14">
        <v>68654.886127799968</v>
      </c>
      <c r="AS12" s="23">
        <v>49938.737957400081</v>
      </c>
      <c r="AT12" s="143">
        <v>412815.53999999992</v>
      </c>
      <c r="AU12" s="14">
        <v>84284.548801799901</v>
      </c>
      <c r="AV12" s="23">
        <v>62135.236731000063</v>
      </c>
    </row>
    <row r="13" spans="1:48" x14ac:dyDescent="0.25">
      <c r="A13" s="7">
        <v>10</v>
      </c>
      <c r="B13" s="60" t="s">
        <v>20</v>
      </c>
      <c r="C13" s="55">
        <v>64</v>
      </c>
      <c r="D13" s="88">
        <v>0.999</v>
      </c>
      <c r="E13" s="88" t="s">
        <v>321</v>
      </c>
      <c r="F13" s="73">
        <v>40710</v>
      </c>
      <c r="G13" s="73">
        <v>40710</v>
      </c>
      <c r="H13" s="90" t="s">
        <v>328</v>
      </c>
      <c r="I13" s="69">
        <f t="shared" si="0"/>
        <v>7725259.75</v>
      </c>
      <c r="J13" s="18">
        <f t="shared" si="1"/>
        <v>1532228.0188149996</v>
      </c>
      <c r="K13" s="19">
        <f t="shared" si="2"/>
        <v>0.19833999999999996</v>
      </c>
      <c r="L13" s="20">
        <f t="shared" si="3"/>
        <v>1151340.3102449996</v>
      </c>
      <c r="M13" s="21">
        <v>668549</v>
      </c>
      <c r="N13" s="22">
        <v>132600.00866000002</v>
      </c>
      <c r="O13" s="23">
        <v>107337.41691000001</v>
      </c>
      <c r="P13" s="21">
        <v>660900</v>
      </c>
      <c r="Q13" s="22">
        <v>131082.90599999993</v>
      </c>
      <c r="R13" s="23">
        <v>102331.89002249995</v>
      </c>
      <c r="S13" s="21">
        <v>706916.5</v>
      </c>
      <c r="T13" s="22">
        <v>140209.81860999999</v>
      </c>
      <c r="U13" s="23">
        <v>107580.27889249996</v>
      </c>
      <c r="V13" s="21">
        <v>670009.75</v>
      </c>
      <c r="W13" s="22">
        <v>132889.73381500004</v>
      </c>
      <c r="X13" s="23">
        <v>106040.00708749999</v>
      </c>
      <c r="Y13" s="21">
        <v>681785.75</v>
      </c>
      <c r="Z13" s="22">
        <v>135225.38565499996</v>
      </c>
      <c r="AA13" s="23">
        <v>105516.73687499986</v>
      </c>
      <c r="AB13" s="21">
        <v>654629</v>
      </c>
      <c r="AC13" s="22">
        <v>129839.11586000008</v>
      </c>
      <c r="AD13" s="23">
        <v>96576.96156749998</v>
      </c>
      <c r="AE13" s="21">
        <v>596107.75</v>
      </c>
      <c r="AF13" s="22">
        <v>118232.01113499991</v>
      </c>
      <c r="AG13" s="23">
        <v>85785.06889999994</v>
      </c>
      <c r="AH13" s="21">
        <v>594361</v>
      </c>
      <c r="AI13" s="22">
        <v>117885.56073999997</v>
      </c>
      <c r="AJ13" s="23">
        <v>83054.371114999929</v>
      </c>
      <c r="AK13" s="21">
        <v>442101</v>
      </c>
      <c r="AL13" s="22">
        <v>87686.312340000004</v>
      </c>
      <c r="AM13" s="23">
        <v>62231.049717499998</v>
      </c>
      <c r="AN13" s="143">
        <v>652256.75</v>
      </c>
      <c r="AO13" s="14">
        <v>129368.603795</v>
      </c>
      <c r="AP13" s="23">
        <v>93605.197982499987</v>
      </c>
      <c r="AQ13" s="143">
        <v>680839.25</v>
      </c>
      <c r="AR13" s="14">
        <v>135037.65684499979</v>
      </c>
      <c r="AS13" s="23">
        <v>97489.737472499997</v>
      </c>
      <c r="AT13" s="143">
        <v>716804</v>
      </c>
      <c r="AU13" s="14">
        <v>142170.90536</v>
      </c>
      <c r="AV13" s="23">
        <v>103791.5937025</v>
      </c>
    </row>
    <row r="14" spans="1:48" x14ac:dyDescent="0.25">
      <c r="A14" s="7">
        <v>11</v>
      </c>
      <c r="B14" s="60" t="s">
        <v>565</v>
      </c>
      <c r="C14" s="55">
        <v>66</v>
      </c>
      <c r="D14" s="88">
        <v>2</v>
      </c>
      <c r="E14" s="88" t="s">
        <v>321</v>
      </c>
      <c r="F14" s="73">
        <v>40539</v>
      </c>
      <c r="G14" s="73">
        <v>40539</v>
      </c>
      <c r="H14" s="90" t="s">
        <v>330</v>
      </c>
      <c r="I14" s="69">
        <f t="shared" si="0"/>
        <v>4083889.0999999973</v>
      </c>
      <c r="J14" s="18">
        <f t="shared" si="1"/>
        <v>651829.53925099992</v>
      </c>
      <c r="K14" s="19">
        <f t="shared" si="2"/>
        <v>0.15961000000000009</v>
      </c>
      <c r="L14" s="20">
        <f t="shared" si="3"/>
        <v>435612.50233200006</v>
      </c>
      <c r="M14" s="21">
        <v>59445.500000000022</v>
      </c>
      <c r="N14" s="22">
        <v>9488.0962549999949</v>
      </c>
      <c r="O14" s="23">
        <v>7408.5145280000015</v>
      </c>
      <c r="P14" s="21">
        <v>32811.19999999999</v>
      </c>
      <c r="Q14" s="22">
        <v>5236.9956319999992</v>
      </c>
      <c r="R14" s="23">
        <v>3737.8189679999996</v>
      </c>
      <c r="S14" s="21">
        <v>42771.299999999988</v>
      </c>
      <c r="T14" s="22">
        <v>6826.7271929999952</v>
      </c>
      <c r="U14" s="23">
        <v>4694.7593220000026</v>
      </c>
      <c r="V14" s="21">
        <v>241262.79999999987</v>
      </c>
      <c r="W14" s="22">
        <v>38507.955508000035</v>
      </c>
      <c r="X14" s="23">
        <v>28914.994290000002</v>
      </c>
      <c r="Y14" s="21">
        <v>497026.90000000008</v>
      </c>
      <c r="Z14" s="22">
        <v>79330.463509000008</v>
      </c>
      <c r="AA14" s="23">
        <v>57143.154987000024</v>
      </c>
      <c r="AB14" s="21">
        <v>376478.59999999939</v>
      </c>
      <c r="AC14" s="22">
        <v>60089.749345999895</v>
      </c>
      <c r="AD14" s="23">
        <v>40729.232753000018</v>
      </c>
      <c r="AE14" s="21">
        <v>530076.59999999905</v>
      </c>
      <c r="AF14" s="22">
        <v>84605.526125999953</v>
      </c>
      <c r="AG14" s="23">
        <v>55576.499675000035</v>
      </c>
      <c r="AH14" s="21">
        <v>396489.99999999965</v>
      </c>
      <c r="AI14" s="22">
        <v>63283.768899999821</v>
      </c>
      <c r="AJ14" s="23">
        <v>39543.010221999939</v>
      </c>
      <c r="AK14" s="21">
        <v>520186.09999999992</v>
      </c>
      <c r="AL14" s="22">
        <v>83026.903421000039</v>
      </c>
      <c r="AM14" s="23">
        <v>52861.493407000053</v>
      </c>
      <c r="AN14" s="143">
        <v>441057.20000000019</v>
      </c>
      <c r="AO14" s="14">
        <v>70397.139692000128</v>
      </c>
      <c r="AP14" s="23">
        <v>45808.244830000032</v>
      </c>
      <c r="AQ14" s="143">
        <v>475684.29999999912</v>
      </c>
      <c r="AR14" s="14">
        <v>75923.971122999923</v>
      </c>
      <c r="AS14" s="23">
        <v>49572.650892999984</v>
      </c>
      <c r="AT14" s="143">
        <v>470598.60000000021</v>
      </c>
      <c r="AU14" s="14">
        <v>75112.242546000067</v>
      </c>
      <c r="AV14" s="23">
        <v>49622.128456999984</v>
      </c>
    </row>
    <row r="15" spans="1:48" x14ac:dyDescent="0.25">
      <c r="A15" s="7">
        <v>12</v>
      </c>
      <c r="B15" s="60" t="s">
        <v>21</v>
      </c>
      <c r="C15" s="55">
        <v>67</v>
      </c>
      <c r="D15" s="88">
        <v>1.96</v>
      </c>
      <c r="E15" s="88" t="s">
        <v>321</v>
      </c>
      <c r="F15" s="73">
        <v>40465</v>
      </c>
      <c r="G15" s="73">
        <v>40465</v>
      </c>
      <c r="H15" s="90" t="s">
        <v>331</v>
      </c>
      <c r="I15" s="69">
        <f t="shared" si="0"/>
        <v>6872539.0000000028</v>
      </c>
      <c r="J15" s="18">
        <f t="shared" si="1"/>
        <v>1302346.1405000007</v>
      </c>
      <c r="K15" s="19">
        <f t="shared" si="2"/>
        <v>0.18950000000000003</v>
      </c>
      <c r="L15" s="20">
        <f t="shared" si="3"/>
        <v>959773.13963049999</v>
      </c>
      <c r="M15" s="21">
        <v>573737.09999999974</v>
      </c>
      <c r="N15" s="22">
        <v>108723.18044999993</v>
      </c>
      <c r="O15" s="23">
        <v>86531.744420999938</v>
      </c>
      <c r="P15" s="21">
        <v>555869.7000000003</v>
      </c>
      <c r="Q15" s="22">
        <v>105337.30815000013</v>
      </c>
      <c r="R15" s="23">
        <v>81659.400356999933</v>
      </c>
      <c r="S15" s="21">
        <v>539108.69999999995</v>
      </c>
      <c r="T15" s="22">
        <v>102161.09864999999</v>
      </c>
      <c r="U15" s="23">
        <v>77881.737953999895</v>
      </c>
      <c r="V15" s="21">
        <v>609561.89999999991</v>
      </c>
      <c r="W15" s="22">
        <v>115511.98005000004</v>
      </c>
      <c r="X15" s="23">
        <v>91025.189820000058</v>
      </c>
      <c r="Y15" s="21">
        <v>593974.5</v>
      </c>
      <c r="Z15" s="22">
        <v>112558.16774999986</v>
      </c>
      <c r="AA15" s="23">
        <v>86876.046938999876</v>
      </c>
      <c r="AB15" s="21">
        <v>570509.69999999972</v>
      </c>
      <c r="AC15" s="22">
        <v>108111.58814999992</v>
      </c>
      <c r="AD15" s="23">
        <v>79311.851156999968</v>
      </c>
      <c r="AE15" s="21">
        <v>524578.79999999981</v>
      </c>
      <c r="AF15" s="22">
        <v>99407.682599999927</v>
      </c>
      <c r="AG15" s="23">
        <v>70912.707818999988</v>
      </c>
      <c r="AH15" s="21">
        <v>476141.39999999967</v>
      </c>
      <c r="AI15" s="22">
        <v>90228.795299999911</v>
      </c>
      <c r="AJ15" s="23">
        <v>62136.835380000048</v>
      </c>
      <c r="AK15" s="21">
        <v>677313.30000000063</v>
      </c>
      <c r="AL15" s="22">
        <v>128350.8703500002</v>
      </c>
      <c r="AM15" s="23">
        <v>88276.608639000042</v>
      </c>
      <c r="AN15" s="143">
        <v>693140.39999999956</v>
      </c>
      <c r="AO15" s="14">
        <v>131350.10580000002</v>
      </c>
      <c r="AP15" s="23">
        <v>93248.347150499932</v>
      </c>
      <c r="AQ15" s="143">
        <v>652285.80000000075</v>
      </c>
      <c r="AR15" s="14">
        <v>123608.15909999996</v>
      </c>
      <c r="AS15" s="23">
        <v>87397.786928999936</v>
      </c>
      <c r="AT15" s="143">
        <v>406317.70000000257</v>
      </c>
      <c r="AU15" s="14">
        <v>76997.204150000543</v>
      </c>
      <c r="AV15" s="23">
        <v>54514.883065000358</v>
      </c>
    </row>
    <row r="16" spans="1:48" x14ac:dyDescent="0.25">
      <c r="A16" s="7">
        <v>13</v>
      </c>
      <c r="B16" s="60" t="s">
        <v>22</v>
      </c>
      <c r="C16" s="55">
        <v>70</v>
      </c>
      <c r="D16" s="88">
        <v>0.6</v>
      </c>
      <c r="E16" s="88" t="s">
        <v>269</v>
      </c>
      <c r="F16" s="73">
        <v>41153</v>
      </c>
      <c r="G16" s="73">
        <v>41153</v>
      </c>
      <c r="H16" s="90" t="s">
        <v>332</v>
      </c>
      <c r="I16" s="69">
        <f t="shared" si="0"/>
        <v>3235758.5000000005</v>
      </c>
      <c r="J16" s="18">
        <f t="shared" si="1"/>
        <v>556453.3892450002</v>
      </c>
      <c r="K16" s="19">
        <f t="shared" si="2"/>
        <v>0.17197000000000004</v>
      </c>
      <c r="L16" s="20">
        <f>O16+R16+U16+X16+AA16+AD16+AG16+AJ16+AM16+AP16+AS16+AV16</f>
        <v>393664.15851599985</v>
      </c>
      <c r="M16" s="21">
        <v>255651.60000000006</v>
      </c>
      <c r="N16" s="22">
        <v>43964.405652000023</v>
      </c>
      <c r="O16" s="23">
        <v>34114.879379999998</v>
      </c>
      <c r="P16" s="21">
        <v>194572.39999999997</v>
      </c>
      <c r="Q16" s="22">
        <v>33460.615628000029</v>
      </c>
      <c r="R16" s="23">
        <v>25070.324513999989</v>
      </c>
      <c r="S16" s="21">
        <v>207002.79999999987</v>
      </c>
      <c r="T16" s="22">
        <v>35598.271515999964</v>
      </c>
      <c r="U16" s="23">
        <v>26211.216597000013</v>
      </c>
      <c r="V16" s="21">
        <v>247641.20000000019</v>
      </c>
      <c r="W16" s="22">
        <v>42586.857163999965</v>
      </c>
      <c r="X16" s="23">
        <v>32751.353548999992</v>
      </c>
      <c r="Y16" s="21">
        <v>264104.70000000013</v>
      </c>
      <c r="Z16" s="22">
        <v>45418.085259000007</v>
      </c>
      <c r="AA16" s="23">
        <v>34237.491815999972</v>
      </c>
      <c r="AB16" s="21">
        <v>317121.60000000027</v>
      </c>
      <c r="AC16" s="22">
        <v>54535.401552000054</v>
      </c>
      <c r="AD16" s="23">
        <v>38457.407455999986</v>
      </c>
      <c r="AE16" s="21">
        <v>308790.30000000045</v>
      </c>
      <c r="AF16" s="22">
        <v>53102.667891000041</v>
      </c>
      <c r="AG16" s="23">
        <v>36342.858978000018</v>
      </c>
      <c r="AH16" s="21">
        <v>310796.80000000034</v>
      </c>
      <c r="AI16" s="22">
        <v>53447.725696000001</v>
      </c>
      <c r="AJ16" s="23">
        <v>35128.790937000005</v>
      </c>
      <c r="AK16" s="21">
        <v>280522.49999999971</v>
      </c>
      <c r="AL16" s="22">
        <v>48241.454325000072</v>
      </c>
      <c r="AM16" s="23">
        <v>31753.913297000014</v>
      </c>
      <c r="AN16" s="143">
        <v>199224.90000000008</v>
      </c>
      <c r="AO16" s="14">
        <v>34260.706052999958</v>
      </c>
      <c r="AP16" s="23">
        <v>23157.078892000005</v>
      </c>
      <c r="AQ16" s="143">
        <v>306112.60000000003</v>
      </c>
      <c r="AR16" s="14">
        <v>52642.183822000028</v>
      </c>
      <c r="AS16" s="23">
        <v>35639.975822999906</v>
      </c>
      <c r="AT16" s="143">
        <v>344217.09999999951</v>
      </c>
      <c r="AU16" s="14">
        <v>59195.014687000024</v>
      </c>
      <c r="AV16" s="23">
        <v>40798.867277000005</v>
      </c>
    </row>
    <row r="17" spans="1:48" x14ac:dyDescent="0.25">
      <c r="A17" s="7">
        <v>14</v>
      </c>
      <c r="B17" s="60" t="s">
        <v>23</v>
      </c>
      <c r="C17" s="55">
        <v>76</v>
      </c>
      <c r="D17" s="88">
        <v>0.25</v>
      </c>
      <c r="E17" s="88" t="s">
        <v>321</v>
      </c>
      <c r="F17" s="73">
        <v>40941</v>
      </c>
      <c r="G17" s="73">
        <v>40941</v>
      </c>
      <c r="H17" s="90" t="s">
        <v>333</v>
      </c>
      <c r="I17" s="69">
        <f t="shared" si="0"/>
        <v>1759468.5160000005</v>
      </c>
      <c r="J17" s="18">
        <f t="shared" si="1"/>
        <v>326794.16553810408</v>
      </c>
      <c r="K17" s="19">
        <f t="shared" si="2"/>
        <v>0.18573459119407396</v>
      </c>
      <c r="L17" s="20">
        <f t="shared" si="3"/>
        <v>240118.52126864411</v>
      </c>
      <c r="M17" s="21">
        <v>175488.58639999985</v>
      </c>
      <c r="N17" s="22">
        <v>37314.138126231992</v>
      </c>
      <c r="O17" s="23">
        <v>30705.031820543991</v>
      </c>
      <c r="P17" s="21">
        <v>154378.34560000003</v>
      </c>
      <c r="Q17" s="22">
        <v>32825.467624928024</v>
      </c>
      <c r="R17" s="23">
        <v>26160.532488536017</v>
      </c>
      <c r="S17" s="21">
        <v>174553.87840000016</v>
      </c>
      <c r="T17" s="22">
        <v>37115.39116419202</v>
      </c>
      <c r="U17" s="23">
        <v>29142.554177352013</v>
      </c>
      <c r="V17" s="21">
        <v>155955.18080000003</v>
      </c>
      <c r="W17" s="22">
        <v>33160.750093503993</v>
      </c>
      <c r="X17" s="23">
        <v>26886.614470328037</v>
      </c>
      <c r="Y17" s="21">
        <v>152091.82400000011</v>
      </c>
      <c r="Z17" s="22">
        <v>32339.284537119984</v>
      </c>
      <c r="AA17" s="23">
        <v>25674.004679344012</v>
      </c>
      <c r="AB17" s="21">
        <v>120595.81759999995</v>
      </c>
      <c r="AC17" s="22">
        <v>19616.115690815986</v>
      </c>
      <c r="AD17" s="23">
        <v>13454.994349512001</v>
      </c>
      <c r="AE17" s="21">
        <v>130665.39440000011</v>
      </c>
      <c r="AF17" s="22">
        <v>21254.033053104038</v>
      </c>
      <c r="AG17" s="23">
        <v>14039.007483903999</v>
      </c>
      <c r="AH17" s="21">
        <v>128244.74479999993</v>
      </c>
      <c r="AI17" s="22">
        <v>20860.290189167976</v>
      </c>
      <c r="AJ17" s="23">
        <v>13238.999819879997</v>
      </c>
      <c r="AK17" s="21">
        <v>143478.34799999991</v>
      </c>
      <c r="AL17" s="22">
        <v>23338.188085679994</v>
      </c>
      <c r="AM17" s="23">
        <v>14789.926843360001</v>
      </c>
      <c r="AN17" s="143">
        <v>146867.35840000006</v>
      </c>
      <c r="AO17" s="14">
        <v>23889.444517344004</v>
      </c>
      <c r="AP17" s="23">
        <v>15898.671043292006</v>
      </c>
      <c r="AQ17" s="143">
        <v>145755.46880000015</v>
      </c>
      <c r="AR17" s="14">
        <v>23708.584555008016</v>
      </c>
      <c r="AS17" s="23">
        <v>15800.351868376014</v>
      </c>
      <c r="AT17" s="143">
        <v>131393.56879999995</v>
      </c>
      <c r="AU17" s="14">
        <v>21372.477901008006</v>
      </c>
      <c r="AV17" s="23">
        <v>14327.832224216003</v>
      </c>
    </row>
    <row r="18" spans="1:48" x14ac:dyDescent="0.25">
      <c r="A18" s="7">
        <v>15</v>
      </c>
      <c r="B18" s="60" t="s">
        <v>24</v>
      </c>
      <c r="C18" s="55">
        <v>77</v>
      </c>
      <c r="D18" s="88">
        <v>0.16</v>
      </c>
      <c r="E18" s="88" t="s">
        <v>269</v>
      </c>
      <c r="F18" s="73">
        <v>41339</v>
      </c>
      <c r="G18" s="73">
        <v>41346</v>
      </c>
      <c r="H18" s="90" t="s">
        <v>334</v>
      </c>
      <c r="I18" s="69">
        <f t="shared" si="0"/>
        <v>597205.77000000014</v>
      </c>
      <c r="J18" s="18">
        <f t="shared" si="1"/>
        <v>113666.17420409994</v>
      </c>
      <c r="K18" s="19">
        <f t="shared" si="2"/>
        <v>0.19032999999999986</v>
      </c>
      <c r="L18" s="20">
        <f t="shared" si="3"/>
        <v>83427.278131650004</v>
      </c>
      <c r="M18" s="21">
        <v>40493.670000000049</v>
      </c>
      <c r="N18" s="22">
        <v>7707.1602111000075</v>
      </c>
      <c r="O18" s="23">
        <v>6203.8341335999958</v>
      </c>
      <c r="P18" s="21">
        <v>34503.510000000009</v>
      </c>
      <c r="Q18" s="22">
        <v>6567.0530583</v>
      </c>
      <c r="R18" s="23">
        <v>5078.762643600001</v>
      </c>
      <c r="S18" s="21">
        <v>45197.459999999985</v>
      </c>
      <c r="T18" s="22">
        <v>8602.4325617999948</v>
      </c>
      <c r="U18" s="23">
        <v>6541.9930622999946</v>
      </c>
      <c r="V18" s="21">
        <v>45147.86999999993</v>
      </c>
      <c r="W18" s="22">
        <v>8592.9940971000051</v>
      </c>
      <c r="X18" s="23">
        <v>6788.6290845000058</v>
      </c>
      <c r="Y18" s="21">
        <v>39515.369999999988</v>
      </c>
      <c r="Z18" s="22">
        <v>7520.9603720999849</v>
      </c>
      <c r="AA18" s="23">
        <v>5797.3701149999997</v>
      </c>
      <c r="AB18" s="21">
        <v>48185.820000000022</v>
      </c>
      <c r="AC18" s="22">
        <v>9171.2071205999982</v>
      </c>
      <c r="AD18" s="23">
        <v>6720.4162776000003</v>
      </c>
      <c r="AE18" s="21">
        <v>47604.749999999985</v>
      </c>
      <c r="AF18" s="22">
        <v>9060.6120674999711</v>
      </c>
      <c r="AG18" s="23">
        <v>6459.0059939999965</v>
      </c>
      <c r="AH18" s="21">
        <v>54232.979999999981</v>
      </c>
      <c r="AI18" s="22">
        <v>10322.163083400003</v>
      </c>
      <c r="AJ18" s="23">
        <v>7168.2640670999972</v>
      </c>
      <c r="AK18" s="21">
        <v>63358.710000000137</v>
      </c>
      <c r="AL18" s="22">
        <v>12059.063274299984</v>
      </c>
      <c r="AM18" s="23">
        <v>8345.7138945000024</v>
      </c>
      <c r="AN18" s="143">
        <v>63855.27000000007</v>
      </c>
      <c r="AO18" s="14">
        <v>12153.573539100005</v>
      </c>
      <c r="AP18" s="23">
        <v>8639.0474236500013</v>
      </c>
      <c r="AQ18" s="143">
        <v>57649.949999999939</v>
      </c>
      <c r="AR18" s="14">
        <v>10972.514983500008</v>
      </c>
      <c r="AS18" s="23">
        <v>7826.9727815999959</v>
      </c>
      <c r="AT18" s="143">
        <v>57460.41000000004</v>
      </c>
      <c r="AU18" s="14">
        <v>10936.439835299987</v>
      </c>
      <c r="AV18" s="23">
        <v>7857.2686542000083</v>
      </c>
    </row>
    <row r="19" spans="1:48" x14ac:dyDescent="0.25">
      <c r="A19" s="7">
        <v>16</v>
      </c>
      <c r="B19" s="60" t="s">
        <v>588</v>
      </c>
      <c r="C19" s="55">
        <v>86</v>
      </c>
      <c r="D19" s="88">
        <v>1.96</v>
      </c>
      <c r="E19" s="88" t="s">
        <v>321</v>
      </c>
      <c r="F19" s="73">
        <v>40428</v>
      </c>
      <c r="G19" s="73">
        <v>40428</v>
      </c>
      <c r="H19" s="90" t="s">
        <v>335</v>
      </c>
      <c r="I19" s="69">
        <f t="shared" si="0"/>
        <v>9507109.4999999981</v>
      </c>
      <c r="J19" s="18">
        <f t="shared" si="1"/>
        <v>1801597.2502499998</v>
      </c>
      <c r="K19" s="19">
        <f t="shared" si="2"/>
        <v>0.18950000000000003</v>
      </c>
      <c r="L19" s="20">
        <f t="shared" si="3"/>
        <v>1323142.1688210005</v>
      </c>
      <c r="M19" s="21">
        <v>767072.70000000007</v>
      </c>
      <c r="N19" s="22">
        <v>145360.27664999975</v>
      </c>
      <c r="O19" s="23">
        <v>117218.03857200006</v>
      </c>
      <c r="P19" s="21">
        <v>647879.40000000049</v>
      </c>
      <c r="Q19" s="22">
        <v>122773.1463000002</v>
      </c>
      <c r="R19" s="23">
        <v>94366.020501000035</v>
      </c>
      <c r="S19" s="21">
        <v>719168.40000000084</v>
      </c>
      <c r="T19" s="22">
        <v>136282.41179999991</v>
      </c>
      <c r="U19" s="23">
        <v>102472.54933200001</v>
      </c>
      <c r="V19" s="21">
        <v>695910.89999999944</v>
      </c>
      <c r="W19" s="22">
        <v>131875.11555000002</v>
      </c>
      <c r="X19" s="23">
        <v>104442.76306500008</v>
      </c>
      <c r="Y19" s="21">
        <v>769983.30000000028</v>
      </c>
      <c r="Z19" s="22">
        <v>145911.83534999992</v>
      </c>
      <c r="AA19" s="23">
        <v>113359.49478000007</v>
      </c>
      <c r="AB19" s="21">
        <v>527536.80000000016</v>
      </c>
      <c r="AC19" s="22">
        <v>99968.223599999998</v>
      </c>
      <c r="AD19" s="23">
        <v>73189.423038000008</v>
      </c>
      <c r="AE19" s="21">
        <v>750253.20000000054</v>
      </c>
      <c r="AF19" s="22">
        <v>142172.98140000019</v>
      </c>
      <c r="AG19" s="23">
        <v>101464.25597999991</v>
      </c>
      <c r="AH19" s="21">
        <v>796253.69999999984</v>
      </c>
      <c r="AI19" s="22">
        <v>150890.07615000004</v>
      </c>
      <c r="AJ19" s="23">
        <v>103767.20948100003</v>
      </c>
      <c r="AK19" s="21">
        <v>900016.7999999983</v>
      </c>
      <c r="AL19" s="22">
        <v>170553.1835999999</v>
      </c>
      <c r="AM19" s="23">
        <v>117767.3285790001</v>
      </c>
      <c r="AN19" s="143">
        <v>1049197.8</v>
      </c>
      <c r="AO19" s="14">
        <v>198822.98310000001</v>
      </c>
      <c r="AP19" s="23">
        <v>140898.99239700014</v>
      </c>
      <c r="AQ19" s="143">
        <v>983700.59999999905</v>
      </c>
      <c r="AR19" s="14">
        <v>186411.2637000001</v>
      </c>
      <c r="AS19" s="23">
        <v>131982.58927200007</v>
      </c>
      <c r="AT19" s="143">
        <v>900135.89999999886</v>
      </c>
      <c r="AU19" s="14">
        <v>170575.75304999991</v>
      </c>
      <c r="AV19" s="23">
        <v>122213.50382399998</v>
      </c>
    </row>
    <row r="20" spans="1:48" x14ac:dyDescent="0.25">
      <c r="A20" s="7">
        <v>17</v>
      </c>
      <c r="B20" s="60" t="s">
        <v>25</v>
      </c>
      <c r="C20" s="55">
        <v>87</v>
      </c>
      <c r="D20" s="88">
        <v>1</v>
      </c>
      <c r="E20" s="88" t="s">
        <v>321</v>
      </c>
      <c r="F20" s="73">
        <v>40961</v>
      </c>
      <c r="G20" s="73">
        <v>40961</v>
      </c>
      <c r="H20" s="90" t="s">
        <v>336</v>
      </c>
      <c r="I20" s="69">
        <f t="shared" si="0"/>
        <v>5912401.5000000009</v>
      </c>
      <c r="J20" s="18">
        <f t="shared" si="1"/>
        <v>1038446.5694172002</v>
      </c>
      <c r="K20" s="19">
        <f t="shared" si="2"/>
        <v>0.17563870948500368</v>
      </c>
      <c r="L20" s="20">
        <f t="shared" si="3"/>
        <v>748830.69210629968</v>
      </c>
      <c r="M20" s="21">
        <v>616596.89999999956</v>
      </c>
      <c r="N20" s="22">
        <v>122295.82914600008</v>
      </c>
      <c r="O20" s="23">
        <v>99304.456439999878</v>
      </c>
      <c r="P20" s="21">
        <v>534172.98</v>
      </c>
      <c r="Q20" s="22">
        <v>105947.86885319994</v>
      </c>
      <c r="R20" s="23">
        <v>83022.371825999944</v>
      </c>
      <c r="S20" s="21">
        <v>523866.1800000004</v>
      </c>
      <c r="T20" s="22">
        <v>103903.61814120007</v>
      </c>
      <c r="U20" s="23">
        <v>79824.24215999998</v>
      </c>
      <c r="V20" s="21">
        <v>528697.55999999994</v>
      </c>
      <c r="W20" s="22">
        <v>104861.87405040002</v>
      </c>
      <c r="X20" s="23">
        <v>83677.264185599968</v>
      </c>
      <c r="Y20" s="21">
        <v>561339.35999999987</v>
      </c>
      <c r="Z20" s="22">
        <v>111336.04866239995</v>
      </c>
      <c r="AA20" s="23">
        <v>86706.037288799998</v>
      </c>
      <c r="AB20" s="21">
        <v>505421.70000000036</v>
      </c>
      <c r="AC20" s="22">
        <v>78694.158689999895</v>
      </c>
      <c r="AD20" s="23">
        <v>52837.162384200019</v>
      </c>
      <c r="AE20" s="21">
        <v>493496.28000000055</v>
      </c>
      <c r="AF20" s="22">
        <v>76837.370796000017</v>
      </c>
      <c r="AG20" s="23">
        <v>49892.836412999968</v>
      </c>
      <c r="AH20" s="21">
        <v>506992.0199999999</v>
      </c>
      <c r="AI20" s="22">
        <v>78938.657514000035</v>
      </c>
      <c r="AJ20" s="23">
        <v>49053.73291259996</v>
      </c>
      <c r="AK20" s="21">
        <v>454336.86000000004</v>
      </c>
      <c r="AL20" s="22">
        <v>70740.249102000016</v>
      </c>
      <c r="AM20" s="23">
        <v>44048.157590400013</v>
      </c>
      <c r="AN20" s="143">
        <v>452731.25999999995</v>
      </c>
      <c r="AO20" s="14">
        <v>70490.257182000016</v>
      </c>
      <c r="AP20" s="23">
        <v>45630.915575099971</v>
      </c>
      <c r="AQ20" s="143">
        <v>332113.0799999999</v>
      </c>
      <c r="AR20" s="14">
        <v>51710.006555999993</v>
      </c>
      <c r="AS20" s="23">
        <v>33714.834903599993</v>
      </c>
      <c r="AT20" s="143">
        <v>402637.32000000012</v>
      </c>
      <c r="AU20" s="14">
        <v>62690.630724000061</v>
      </c>
      <c r="AV20" s="23">
        <v>41118.680426999977</v>
      </c>
    </row>
    <row r="21" spans="1:48" x14ac:dyDescent="0.25">
      <c r="A21" s="7">
        <v>18</v>
      </c>
      <c r="B21" s="60" t="s">
        <v>733</v>
      </c>
      <c r="C21" s="55">
        <v>390</v>
      </c>
      <c r="D21" s="78">
        <v>0.6</v>
      </c>
      <c r="E21" s="78" t="s">
        <v>269</v>
      </c>
      <c r="F21" s="80">
        <v>41989</v>
      </c>
      <c r="G21" s="80">
        <v>41989</v>
      </c>
      <c r="H21" s="91" t="s">
        <v>542</v>
      </c>
      <c r="I21" s="69">
        <f t="shared" si="0"/>
        <v>4723250.04</v>
      </c>
      <c r="J21" s="18">
        <f t="shared" si="1"/>
        <v>812257.30937880022</v>
      </c>
      <c r="K21" s="19">
        <f t="shared" si="2"/>
        <v>0.17197000000000004</v>
      </c>
      <c r="L21" s="20">
        <f t="shared" si="3"/>
        <v>577530.82493459992</v>
      </c>
      <c r="M21" s="21">
        <v>344896.8000000001</v>
      </c>
      <c r="N21" s="22">
        <v>59311.902696000005</v>
      </c>
      <c r="O21" s="23">
        <v>46052.869967999941</v>
      </c>
      <c r="P21" s="21">
        <v>348765.54000000033</v>
      </c>
      <c r="Q21" s="22">
        <v>59977.209913800107</v>
      </c>
      <c r="R21" s="23">
        <v>44903.69674499995</v>
      </c>
      <c r="S21" s="21">
        <v>405252.72000000009</v>
      </c>
      <c r="T21" s="22">
        <v>69691.310258399972</v>
      </c>
      <c r="U21" s="23">
        <v>51340.473034200004</v>
      </c>
      <c r="V21" s="21">
        <v>418958.46000000031</v>
      </c>
      <c r="W21" s="22">
        <v>72048.286366199871</v>
      </c>
      <c r="X21" s="23">
        <v>55267.380440400018</v>
      </c>
      <c r="Y21" s="21">
        <v>342666.3599999994</v>
      </c>
      <c r="Z21" s="22">
        <v>58928.333929200002</v>
      </c>
      <c r="AA21" s="23">
        <v>45472.214779200025</v>
      </c>
      <c r="AB21" s="21">
        <v>397056.54000000015</v>
      </c>
      <c r="AC21" s="22">
        <v>68281.813183800041</v>
      </c>
      <c r="AD21" s="23">
        <v>48003.970632000011</v>
      </c>
      <c r="AE21" s="21">
        <v>391443.96</v>
      </c>
      <c r="AF21" s="22">
        <v>67316.617801199944</v>
      </c>
      <c r="AG21" s="23">
        <v>45995.918009999936</v>
      </c>
      <c r="AH21" s="21">
        <v>374803.19999999984</v>
      </c>
      <c r="AI21" s="22">
        <v>64454.906303999953</v>
      </c>
      <c r="AJ21" s="23">
        <v>42661.418056200018</v>
      </c>
      <c r="AK21" s="21">
        <v>408896.81999999983</v>
      </c>
      <c r="AL21" s="22">
        <v>70317.986135400046</v>
      </c>
      <c r="AM21" s="23">
        <v>46152.268879200019</v>
      </c>
      <c r="AN21" s="143">
        <v>421747.68</v>
      </c>
      <c r="AO21" s="14">
        <v>72527.948529600035</v>
      </c>
      <c r="AP21" s="23">
        <v>49545.914301600002</v>
      </c>
      <c r="AQ21" s="143">
        <v>423939.66000000044</v>
      </c>
      <c r="AR21" s="14">
        <v>72904.90333020009</v>
      </c>
      <c r="AS21" s="23">
        <v>49483.707465000029</v>
      </c>
      <c r="AT21" s="143">
        <v>444822.3000000001</v>
      </c>
      <c r="AU21" s="14">
        <v>76496.09093100013</v>
      </c>
      <c r="AV21" s="23">
        <v>52650.992623799939</v>
      </c>
    </row>
    <row r="22" spans="1:48" x14ac:dyDescent="0.25">
      <c r="A22" s="7">
        <v>19</v>
      </c>
      <c r="B22" s="60" t="s">
        <v>26</v>
      </c>
      <c r="C22" s="55">
        <v>96</v>
      </c>
      <c r="D22" s="88">
        <v>0.5</v>
      </c>
      <c r="E22" s="88" t="s">
        <v>269</v>
      </c>
      <c r="F22" s="73">
        <v>41366</v>
      </c>
      <c r="G22" s="73">
        <v>41421</v>
      </c>
      <c r="H22" s="90" t="s">
        <v>726</v>
      </c>
      <c r="I22" s="69">
        <f t="shared" si="0"/>
        <v>4115999.9999999995</v>
      </c>
      <c r="J22" s="18">
        <f t="shared" si="1"/>
        <v>707828.52000000014</v>
      </c>
      <c r="K22" s="19">
        <f t="shared" si="2"/>
        <v>0.17197000000000004</v>
      </c>
      <c r="L22" s="20">
        <f t="shared" si="3"/>
        <v>503105.57718059991</v>
      </c>
      <c r="M22" s="21">
        <v>364358.76000000007</v>
      </c>
      <c r="N22" s="22">
        <v>62658.77595720005</v>
      </c>
      <c r="O22" s="23">
        <v>48965.060535599965</v>
      </c>
      <c r="P22" s="21">
        <v>325551.05999999976</v>
      </c>
      <c r="Q22" s="22">
        <v>55985.015788199962</v>
      </c>
      <c r="R22" s="23">
        <v>41827.941574199933</v>
      </c>
      <c r="S22" s="21">
        <v>348599.81999999983</v>
      </c>
      <c r="T22" s="22">
        <v>59948.711045399999</v>
      </c>
      <c r="U22" s="23">
        <v>43901.815549200037</v>
      </c>
      <c r="V22" s="21">
        <v>350579.27999999991</v>
      </c>
      <c r="W22" s="22">
        <v>60289.118781600067</v>
      </c>
      <c r="X22" s="23">
        <v>46249.138866600057</v>
      </c>
      <c r="Y22" s="21">
        <v>351806.03999999986</v>
      </c>
      <c r="Z22" s="22">
        <v>60500.084698800114</v>
      </c>
      <c r="AA22" s="23">
        <v>45165.448103399984</v>
      </c>
      <c r="AB22" s="21">
        <v>351571.92000000004</v>
      </c>
      <c r="AC22" s="22">
        <v>60459.823082400042</v>
      </c>
      <c r="AD22" s="23">
        <v>42578.847880800015</v>
      </c>
      <c r="AE22" s="21">
        <v>349583.28000000044</v>
      </c>
      <c r="AF22" s="22">
        <v>60117.836661600057</v>
      </c>
      <c r="AG22" s="23">
        <v>41130.684632399963</v>
      </c>
      <c r="AH22" s="21">
        <v>360541.44000000053</v>
      </c>
      <c r="AI22" s="22">
        <v>62002.311436800097</v>
      </c>
      <c r="AJ22" s="23">
        <v>40718.107881600023</v>
      </c>
      <c r="AK22" s="21">
        <v>331262.69999999978</v>
      </c>
      <c r="AL22" s="22">
        <v>56967.246519000037</v>
      </c>
      <c r="AM22" s="23">
        <v>37493.3487762</v>
      </c>
      <c r="AN22" s="143">
        <v>365299.43999999989</v>
      </c>
      <c r="AO22" s="14">
        <v>62820.544696799916</v>
      </c>
      <c r="AP22" s="23">
        <v>42697.094647800019</v>
      </c>
      <c r="AQ22" s="143">
        <v>339032.58000000019</v>
      </c>
      <c r="AR22" s="14">
        <v>58303.432782599957</v>
      </c>
      <c r="AS22" s="23">
        <v>39615.213134399979</v>
      </c>
      <c r="AT22" s="143">
        <v>277813.67999999964</v>
      </c>
      <c r="AU22" s="14">
        <v>47775.618549599902</v>
      </c>
      <c r="AV22" s="23">
        <v>32762.875598399936</v>
      </c>
    </row>
    <row r="23" spans="1:48" x14ac:dyDescent="0.25">
      <c r="A23" s="7">
        <v>20</v>
      </c>
      <c r="B23" s="60" t="s">
        <v>27</v>
      </c>
      <c r="C23" s="55">
        <v>101</v>
      </c>
      <c r="D23" s="88">
        <v>1.4</v>
      </c>
      <c r="E23" s="88" t="s">
        <v>321</v>
      </c>
      <c r="F23" s="73">
        <v>40863</v>
      </c>
      <c r="G23" s="73">
        <v>40863</v>
      </c>
      <c r="H23" s="90" t="s">
        <v>727</v>
      </c>
      <c r="I23" s="69">
        <f t="shared" si="0"/>
        <v>4294053.72</v>
      </c>
      <c r="J23" s="18">
        <f t="shared" si="1"/>
        <v>835536.97283760004</v>
      </c>
      <c r="K23" s="19">
        <f t="shared" si="2"/>
        <v>0.19458000000000003</v>
      </c>
      <c r="L23" s="20">
        <f t="shared" si="3"/>
        <v>625366.62274845014</v>
      </c>
      <c r="M23" s="21">
        <v>544698.00000000093</v>
      </c>
      <c r="N23" s="22">
        <v>105987.33683999997</v>
      </c>
      <c r="O23" s="23">
        <v>85325.178458299939</v>
      </c>
      <c r="P23" s="21">
        <v>420038.73999999953</v>
      </c>
      <c r="Q23" s="22">
        <v>81731.138029199908</v>
      </c>
      <c r="R23" s="23">
        <v>63956.922229199976</v>
      </c>
      <c r="S23" s="21">
        <v>430431.10000000085</v>
      </c>
      <c r="T23" s="22">
        <v>83753.283438000173</v>
      </c>
      <c r="U23" s="23">
        <v>64169.312681100018</v>
      </c>
      <c r="V23" s="21">
        <v>367707.67000000022</v>
      </c>
      <c r="W23" s="22">
        <v>71548.558428599979</v>
      </c>
      <c r="X23" s="23">
        <v>56762.615113599939</v>
      </c>
      <c r="Y23" s="21">
        <v>307692.65999999945</v>
      </c>
      <c r="Z23" s="22">
        <v>59870.837782800016</v>
      </c>
      <c r="AA23" s="23">
        <v>45588.828269600017</v>
      </c>
      <c r="AB23" s="21">
        <v>262541.39999999997</v>
      </c>
      <c r="AC23" s="22">
        <v>51085.305611999946</v>
      </c>
      <c r="AD23" s="23">
        <v>37607.913037199971</v>
      </c>
      <c r="AE23" s="21">
        <v>241445.05000000002</v>
      </c>
      <c r="AF23" s="22">
        <v>46980.377828999968</v>
      </c>
      <c r="AG23" s="23">
        <v>33715.314581299957</v>
      </c>
      <c r="AH23" s="21">
        <v>306226.25000000041</v>
      </c>
      <c r="AI23" s="22">
        <v>59585.503725000082</v>
      </c>
      <c r="AJ23" s="23">
        <v>41451.929770900031</v>
      </c>
      <c r="AK23" s="21">
        <v>290041.40000000008</v>
      </c>
      <c r="AL23" s="22">
        <v>56436.255612000008</v>
      </c>
      <c r="AM23" s="23">
        <v>39470.257147200093</v>
      </c>
      <c r="AN23" s="143">
        <v>408941.16999999981</v>
      </c>
      <c r="AO23" s="14">
        <v>79571.772858600059</v>
      </c>
      <c r="AP23" s="23">
        <v>57168.505266950051</v>
      </c>
      <c r="AQ23" s="143">
        <v>367905.22999999969</v>
      </c>
      <c r="AR23" s="14">
        <v>71586.999653400067</v>
      </c>
      <c r="AS23" s="23">
        <v>51127.483297000043</v>
      </c>
      <c r="AT23" s="143">
        <v>346385.04999999976</v>
      </c>
      <c r="AU23" s="14">
        <v>67399.603029000034</v>
      </c>
      <c r="AV23" s="23">
        <v>49022.362896100021</v>
      </c>
    </row>
    <row r="24" spans="1:48" x14ac:dyDescent="0.25">
      <c r="A24" s="7">
        <v>21</v>
      </c>
      <c r="B24" s="60" t="s">
        <v>633</v>
      </c>
      <c r="C24" s="55">
        <v>416</v>
      </c>
      <c r="D24" s="88">
        <v>1.996</v>
      </c>
      <c r="E24" s="88" t="s">
        <v>269</v>
      </c>
      <c r="F24" s="73">
        <v>42353</v>
      </c>
      <c r="G24" s="73">
        <v>42353</v>
      </c>
      <c r="H24" s="90" t="s">
        <v>728</v>
      </c>
      <c r="I24" s="69">
        <f t="shared" si="0"/>
        <v>15967920.000000011</v>
      </c>
      <c r="J24" s="18">
        <f t="shared" si="1"/>
        <v>2394708.9623999973</v>
      </c>
      <c r="K24" s="19">
        <f t="shared" si="2"/>
        <v>0.14996999999999971</v>
      </c>
      <c r="L24" s="20">
        <f t="shared" si="3"/>
        <v>1602667.0106370002</v>
      </c>
      <c r="M24" s="21">
        <v>1471052.5500000028</v>
      </c>
      <c r="N24" s="22">
        <v>220613.7509234999</v>
      </c>
      <c r="O24" s="23">
        <v>165366.65145599996</v>
      </c>
      <c r="P24" s="21">
        <v>1324513.6499999999</v>
      </c>
      <c r="Q24" s="22">
        <v>198637.31209049976</v>
      </c>
      <c r="R24" s="23">
        <v>141117.95886450016</v>
      </c>
      <c r="S24" s="21">
        <v>1452061.1999999997</v>
      </c>
      <c r="T24" s="22">
        <v>217765.61816399998</v>
      </c>
      <c r="U24" s="23">
        <v>150911.02083450006</v>
      </c>
      <c r="V24" s="21">
        <v>1384614.7499999995</v>
      </c>
      <c r="W24" s="22">
        <v>207650.67405749904</v>
      </c>
      <c r="X24" s="23">
        <v>152242.00376399996</v>
      </c>
      <c r="Y24" s="21">
        <v>1349139.0000000005</v>
      </c>
      <c r="Z24" s="22">
        <v>202330.37582999934</v>
      </c>
      <c r="AA24" s="23">
        <v>142842.43615949995</v>
      </c>
      <c r="AB24" s="21">
        <v>1398689.2500000009</v>
      </c>
      <c r="AC24" s="22">
        <v>209761.42682249958</v>
      </c>
      <c r="AD24" s="23">
        <v>138616.04682450005</v>
      </c>
      <c r="AE24" s="21">
        <v>1440804.7500000009</v>
      </c>
      <c r="AF24" s="22">
        <v>216077.48835749991</v>
      </c>
      <c r="AG24" s="23">
        <v>137566.44031799992</v>
      </c>
      <c r="AH24" s="21">
        <v>1399664.4000000018</v>
      </c>
      <c r="AI24" s="22">
        <v>209907.67006800001</v>
      </c>
      <c r="AJ24" s="23">
        <v>127119.74454750007</v>
      </c>
      <c r="AK24" s="21">
        <v>1291815.7500000009</v>
      </c>
      <c r="AL24" s="22">
        <v>193733.60802749993</v>
      </c>
      <c r="AM24" s="23">
        <v>117955.44919799994</v>
      </c>
      <c r="AN24" s="143">
        <v>1411388.1000000017</v>
      </c>
      <c r="AO24" s="14">
        <v>211665.87335699971</v>
      </c>
      <c r="AP24" s="23">
        <v>134083.41534900005</v>
      </c>
      <c r="AQ24" s="143">
        <v>1421359.3500000013</v>
      </c>
      <c r="AR24" s="14">
        <v>213161.26171949957</v>
      </c>
      <c r="AS24" s="23">
        <v>134654.78949600013</v>
      </c>
      <c r="AT24" s="143">
        <v>622817.25000000047</v>
      </c>
      <c r="AU24" s="14">
        <v>93403.902982500324</v>
      </c>
      <c r="AV24" s="23">
        <v>60191.05382550005</v>
      </c>
    </row>
    <row r="25" spans="1:48" x14ac:dyDescent="0.25">
      <c r="A25" s="7">
        <v>22</v>
      </c>
      <c r="B25" s="60" t="s">
        <v>28</v>
      </c>
      <c r="C25" s="55">
        <v>104</v>
      </c>
      <c r="D25" s="88">
        <v>0.95</v>
      </c>
      <c r="E25" s="88" t="s">
        <v>269</v>
      </c>
      <c r="F25" s="73">
        <v>40918</v>
      </c>
      <c r="G25" s="73">
        <v>40918</v>
      </c>
      <c r="H25" s="90" t="s">
        <v>337</v>
      </c>
      <c r="I25" s="69">
        <f t="shared" si="0"/>
        <v>5083855.4400000013</v>
      </c>
      <c r="J25" s="18">
        <f t="shared" si="1"/>
        <v>849308.88980639959</v>
      </c>
      <c r="K25" s="19">
        <f t="shared" si="2"/>
        <v>0.16705999999999988</v>
      </c>
      <c r="L25" s="20">
        <f t="shared" si="3"/>
        <v>597424.81740869989</v>
      </c>
      <c r="M25" s="21">
        <v>451714.44000000035</v>
      </c>
      <c r="N25" s="22">
        <v>75463.414346400052</v>
      </c>
      <c r="O25" s="23">
        <v>58948.614924000023</v>
      </c>
      <c r="P25" s="21">
        <v>466059.17999999947</v>
      </c>
      <c r="Q25" s="22">
        <v>77859.846610799941</v>
      </c>
      <c r="R25" s="23">
        <v>57412.038647999994</v>
      </c>
      <c r="S25" s="21">
        <v>514480.61999999947</v>
      </c>
      <c r="T25" s="22">
        <v>85949.132377199974</v>
      </c>
      <c r="U25" s="23">
        <v>62282.850412800057</v>
      </c>
      <c r="V25" s="21">
        <v>409803.72000000038</v>
      </c>
      <c r="W25" s="22">
        <v>68461.809463200014</v>
      </c>
      <c r="X25" s="23">
        <v>52017.175540799995</v>
      </c>
      <c r="Y25" s="21">
        <v>360333.1200000004</v>
      </c>
      <c r="Z25" s="22">
        <v>60197.251027199971</v>
      </c>
      <c r="AA25" s="23">
        <v>45072.078109200025</v>
      </c>
      <c r="AB25" s="21">
        <v>261973.74000000005</v>
      </c>
      <c r="AC25" s="22">
        <v>43765.333004400025</v>
      </c>
      <c r="AD25" s="23">
        <v>30316.514703599991</v>
      </c>
      <c r="AE25" s="21">
        <v>262115.57999999996</v>
      </c>
      <c r="AF25" s="22">
        <v>43789.028794800004</v>
      </c>
      <c r="AG25" s="23">
        <v>29555.906290800009</v>
      </c>
      <c r="AH25" s="21">
        <v>270315.90000000008</v>
      </c>
      <c r="AI25" s="22">
        <v>45158.974253999964</v>
      </c>
      <c r="AJ25" s="23">
        <v>29109.756613200028</v>
      </c>
      <c r="AK25" s="21">
        <v>517638.84000000072</v>
      </c>
      <c r="AL25" s="22">
        <v>86476.744610399939</v>
      </c>
      <c r="AM25" s="23">
        <v>56286.334064399955</v>
      </c>
      <c r="AN25" s="143">
        <v>548808.8399999995</v>
      </c>
      <c r="AO25" s="14">
        <v>91684.004810399885</v>
      </c>
      <c r="AP25" s="23">
        <v>61410.809331299992</v>
      </c>
      <c r="AQ25" s="143">
        <v>549524.6400000006</v>
      </c>
      <c r="AR25" s="14">
        <v>91803.586358399974</v>
      </c>
      <c r="AS25" s="23">
        <v>61557.175001399941</v>
      </c>
      <c r="AT25" s="143">
        <v>471086.82000000007</v>
      </c>
      <c r="AU25" s="14">
        <v>78699.764149200084</v>
      </c>
      <c r="AV25" s="23">
        <v>53455.56376919998</v>
      </c>
    </row>
    <row r="26" spans="1:48" x14ac:dyDescent="0.25">
      <c r="A26" s="7">
        <v>23</v>
      </c>
      <c r="B26" s="60" t="s">
        <v>29</v>
      </c>
      <c r="C26" s="55">
        <v>126</v>
      </c>
      <c r="D26" s="88">
        <v>0.999</v>
      </c>
      <c r="E26" s="88" t="s">
        <v>321</v>
      </c>
      <c r="F26" s="73">
        <v>40710</v>
      </c>
      <c r="G26" s="73">
        <v>40710</v>
      </c>
      <c r="H26" s="90" t="s">
        <v>338</v>
      </c>
      <c r="I26" s="69">
        <f t="shared" si="0"/>
        <v>7999999.9999659946</v>
      </c>
      <c r="J26" s="18">
        <f t="shared" si="1"/>
        <v>1586719.999993254</v>
      </c>
      <c r="K26" s="19">
        <f t="shared" si="2"/>
        <v>0.19833999999999982</v>
      </c>
      <c r="L26" s="20">
        <f t="shared" si="3"/>
        <v>1188758.3280284754</v>
      </c>
      <c r="M26" s="21">
        <v>674563.30000000109</v>
      </c>
      <c r="N26" s="22">
        <v>133792.88492199997</v>
      </c>
      <c r="O26" s="23">
        <v>108494.01223000001</v>
      </c>
      <c r="P26" s="21">
        <v>654902.10000000033</v>
      </c>
      <c r="Q26" s="22">
        <v>129893.28251400004</v>
      </c>
      <c r="R26" s="23">
        <v>101526.54681799997</v>
      </c>
      <c r="S26" s="21">
        <v>722626.49996600137</v>
      </c>
      <c r="T26" s="22">
        <v>143325.74000325592</v>
      </c>
      <c r="U26" s="23">
        <v>110035.90905997675</v>
      </c>
      <c r="V26" s="21">
        <v>667752.00000000012</v>
      </c>
      <c r="W26" s="22">
        <v>132441.93167999998</v>
      </c>
      <c r="X26" s="23">
        <v>105702.280765</v>
      </c>
      <c r="Y26" s="21">
        <v>653178.40000000026</v>
      </c>
      <c r="Z26" s="22">
        <v>129551.40385600002</v>
      </c>
      <c r="AA26" s="23">
        <v>100926.28265500016</v>
      </c>
      <c r="AB26" s="21">
        <v>649954.19999999984</v>
      </c>
      <c r="AC26" s="22">
        <v>128911.91602799995</v>
      </c>
      <c r="AD26" s="23">
        <v>96014.883916999926</v>
      </c>
      <c r="AE26" s="21">
        <v>675211.5</v>
      </c>
      <c r="AF26" s="22">
        <v>133921.44891000012</v>
      </c>
      <c r="AG26" s="23">
        <v>97112.18520700009</v>
      </c>
      <c r="AH26" s="21">
        <v>672263.49999999965</v>
      </c>
      <c r="AI26" s="22">
        <v>133336.74259000004</v>
      </c>
      <c r="AJ26" s="23">
        <v>93652.417467999956</v>
      </c>
      <c r="AK26" s="21">
        <v>664683.90000000014</v>
      </c>
      <c r="AL26" s="22">
        <v>131833.40472600012</v>
      </c>
      <c r="AM26" s="23">
        <v>92735.199120999969</v>
      </c>
      <c r="AN26" s="143">
        <v>642623.49999999988</v>
      </c>
      <c r="AO26" s="14">
        <v>127457.94499000005</v>
      </c>
      <c r="AP26" s="23">
        <v>92300.282245499926</v>
      </c>
      <c r="AQ26" s="143">
        <v>693170.30000000063</v>
      </c>
      <c r="AR26" s="14">
        <v>137483.39730199994</v>
      </c>
      <c r="AS26" s="23">
        <v>99171.318426999991</v>
      </c>
      <c r="AT26" s="143">
        <v>629070.79999999038</v>
      </c>
      <c r="AU26" s="14">
        <v>124769.90247199807</v>
      </c>
      <c r="AV26" s="23">
        <v>91087.010114998659</v>
      </c>
    </row>
    <row r="27" spans="1:48" x14ac:dyDescent="0.25">
      <c r="A27" s="7">
        <v>24</v>
      </c>
      <c r="B27" s="60" t="s">
        <v>30</v>
      </c>
      <c r="C27" s="55">
        <v>129</v>
      </c>
      <c r="D27" s="88">
        <v>6.28</v>
      </c>
      <c r="E27" s="88" t="s">
        <v>321</v>
      </c>
      <c r="F27" s="73">
        <v>37543</v>
      </c>
      <c r="G27" s="73">
        <v>39356</v>
      </c>
      <c r="H27" s="90" t="s">
        <v>715</v>
      </c>
      <c r="I27" s="69">
        <f t="shared" si="0"/>
        <v>23685720.599999994</v>
      </c>
      <c r="J27" s="18">
        <f t="shared" si="1"/>
        <v>2734516.4432700025</v>
      </c>
      <c r="K27" s="19">
        <f t="shared" si="2"/>
        <v>0.11545000000000014</v>
      </c>
      <c r="L27" s="20">
        <f t="shared" si="3"/>
        <v>1566454.8081269998</v>
      </c>
      <c r="M27" s="21">
        <v>1739419.799999998</v>
      </c>
      <c r="N27" s="22">
        <v>200816.01590999984</v>
      </c>
      <c r="O27" s="23">
        <v>138035.41003800003</v>
      </c>
      <c r="P27" s="21">
        <v>1515839.9999999993</v>
      </c>
      <c r="Q27" s="22">
        <v>175003.72800000012</v>
      </c>
      <c r="R27" s="23">
        <v>111823.01836800003</v>
      </c>
      <c r="S27" s="21">
        <v>1906065.5999999982</v>
      </c>
      <c r="T27" s="22">
        <v>220055.27352000031</v>
      </c>
      <c r="U27" s="23">
        <v>134060.90020199999</v>
      </c>
      <c r="V27" s="21">
        <v>2189416.8000000012</v>
      </c>
      <c r="W27" s="22">
        <v>252768.1695600005</v>
      </c>
      <c r="X27" s="23">
        <v>165450.0003300001</v>
      </c>
      <c r="Y27" s="21">
        <v>2241781.2000000002</v>
      </c>
      <c r="Z27" s="22">
        <v>258813.63953999963</v>
      </c>
      <c r="AA27" s="23">
        <v>161714.17536599992</v>
      </c>
      <c r="AB27" s="21">
        <v>2061692.9999999995</v>
      </c>
      <c r="AC27" s="22">
        <v>238022.45685000037</v>
      </c>
      <c r="AD27" s="23">
        <v>134017.12729199993</v>
      </c>
      <c r="AE27" s="21">
        <v>2373809.9999999977</v>
      </c>
      <c r="AF27" s="22">
        <v>274056.36450000037</v>
      </c>
      <c r="AG27" s="23">
        <v>144788.64652200002</v>
      </c>
      <c r="AH27" s="21">
        <v>2390844</v>
      </c>
      <c r="AI27" s="22">
        <v>276022.93980000052</v>
      </c>
      <c r="AJ27" s="23">
        <v>135207.38194800014</v>
      </c>
      <c r="AK27" s="21">
        <v>2289172.2000000007</v>
      </c>
      <c r="AL27" s="22">
        <v>264284.93049000029</v>
      </c>
      <c r="AM27" s="23">
        <v>129853.71186600006</v>
      </c>
      <c r="AN27" s="143">
        <v>1843135.799999998</v>
      </c>
      <c r="AO27" s="14">
        <v>212790.02811000007</v>
      </c>
      <c r="AP27" s="23">
        <v>114506.35634099993</v>
      </c>
      <c r="AQ27" s="143">
        <v>1542493.2000000011</v>
      </c>
      <c r="AR27" s="14">
        <v>178080.83994000012</v>
      </c>
      <c r="AS27" s="23">
        <v>96233.183520000006</v>
      </c>
      <c r="AT27" s="143">
        <v>1592049.0000000002</v>
      </c>
      <c r="AU27" s="14">
        <v>183802.05705000003</v>
      </c>
      <c r="AV27" s="23">
        <v>100764.89633399992</v>
      </c>
    </row>
    <row r="28" spans="1:48" x14ac:dyDescent="0.25">
      <c r="A28" s="7">
        <v>25</v>
      </c>
      <c r="B28" s="60" t="s">
        <v>31</v>
      </c>
      <c r="C28" s="55">
        <v>142</v>
      </c>
      <c r="D28" s="88">
        <v>1.9950000000000001</v>
      </c>
      <c r="E28" s="88" t="s">
        <v>269</v>
      </c>
      <c r="F28" s="73">
        <v>40932</v>
      </c>
      <c r="G28" s="73">
        <v>40932</v>
      </c>
      <c r="H28" s="90" t="s">
        <v>339</v>
      </c>
      <c r="I28" s="69">
        <f t="shared" si="0"/>
        <v>14525092.5</v>
      </c>
      <c r="J28" s="18">
        <f t="shared" si="1"/>
        <v>2178328.1222250005</v>
      </c>
      <c r="K28" s="19">
        <f t="shared" si="2"/>
        <v>0.14997000000000005</v>
      </c>
      <c r="L28" s="20">
        <f t="shared" si="3"/>
        <v>1452992.5232775004</v>
      </c>
      <c r="M28" s="21">
        <v>1307457</v>
      </c>
      <c r="N28" s="22">
        <v>196079.32629000023</v>
      </c>
      <c r="O28" s="23">
        <v>147403.90773000004</v>
      </c>
      <c r="P28" s="21">
        <v>976615.5</v>
      </c>
      <c r="Q28" s="22">
        <v>146463.02653500001</v>
      </c>
      <c r="R28" s="23">
        <v>104700.57469500005</v>
      </c>
      <c r="S28" s="21">
        <v>1139689.5</v>
      </c>
      <c r="T28" s="22">
        <v>170919.2343150001</v>
      </c>
      <c r="U28" s="23">
        <v>118939.91702999998</v>
      </c>
      <c r="V28" s="21">
        <v>1247866.5</v>
      </c>
      <c r="W28" s="22">
        <v>187142.5390050002</v>
      </c>
      <c r="X28" s="23">
        <v>137313.88974000001</v>
      </c>
      <c r="Y28" s="21">
        <v>1091346</v>
      </c>
      <c r="Z28" s="22">
        <v>163669.15961999961</v>
      </c>
      <c r="AA28" s="23">
        <v>115984.13146500006</v>
      </c>
      <c r="AB28" s="21">
        <v>1086879</v>
      </c>
      <c r="AC28" s="22">
        <v>162999.24363000016</v>
      </c>
      <c r="AD28" s="23">
        <v>107855.76685500004</v>
      </c>
      <c r="AE28" s="21">
        <v>864423</v>
      </c>
      <c r="AF28" s="22">
        <v>129637.51731000008</v>
      </c>
      <c r="AG28" s="23">
        <v>82210.117080000055</v>
      </c>
      <c r="AH28" s="21">
        <v>1370181</v>
      </c>
      <c r="AI28" s="22">
        <v>205486.04457000006</v>
      </c>
      <c r="AJ28" s="23">
        <v>124726.94571000003</v>
      </c>
      <c r="AK28" s="21">
        <v>1260670.5</v>
      </c>
      <c r="AL28" s="22">
        <v>189062.75488500018</v>
      </c>
      <c r="AM28" s="23">
        <v>115136.06010000008</v>
      </c>
      <c r="AN28" s="143">
        <v>1362378</v>
      </c>
      <c r="AO28" s="14">
        <v>204315.82865999974</v>
      </c>
      <c r="AP28" s="23">
        <v>129086.0865074999</v>
      </c>
      <c r="AQ28" s="143">
        <v>1359144</v>
      </c>
      <c r="AR28" s="14">
        <v>203830.82567999992</v>
      </c>
      <c r="AS28" s="23">
        <v>128985.29613000005</v>
      </c>
      <c r="AT28" s="143">
        <v>1458442.5</v>
      </c>
      <c r="AU28" s="14">
        <v>218722.62172500032</v>
      </c>
      <c r="AV28" s="23">
        <v>140649.83023499994</v>
      </c>
    </row>
    <row r="29" spans="1:48" x14ac:dyDescent="0.25">
      <c r="A29" s="7">
        <v>26</v>
      </c>
      <c r="B29" s="60" t="s">
        <v>734</v>
      </c>
      <c r="C29" s="55">
        <v>152</v>
      </c>
      <c r="D29" s="88">
        <v>0.999</v>
      </c>
      <c r="E29" s="88" t="s">
        <v>321</v>
      </c>
      <c r="F29" s="73">
        <v>41425</v>
      </c>
      <c r="G29" s="73">
        <v>41425</v>
      </c>
      <c r="H29" s="90" t="s">
        <v>543</v>
      </c>
      <c r="I29" s="69">
        <f t="shared" si="0"/>
        <v>4932434.4000000013</v>
      </c>
      <c r="J29" s="18">
        <f t="shared" si="1"/>
        <v>978299.03889599966</v>
      </c>
      <c r="K29" s="19">
        <f t="shared" si="2"/>
        <v>0.19833999999999988</v>
      </c>
      <c r="L29" s="20">
        <f t="shared" si="3"/>
        <v>738768.11061649991</v>
      </c>
      <c r="M29" s="21">
        <v>510337.49999999988</v>
      </c>
      <c r="N29" s="22">
        <v>101220.33975000003</v>
      </c>
      <c r="O29" s="23">
        <v>81992.437788000025</v>
      </c>
      <c r="P29" s="21">
        <v>469308.10000000015</v>
      </c>
      <c r="Q29" s="22">
        <v>93082.568554000012</v>
      </c>
      <c r="R29" s="23">
        <v>72959.573343000055</v>
      </c>
      <c r="S29" s="21">
        <v>425221.60000000027</v>
      </c>
      <c r="T29" s="22">
        <v>84338.452143999923</v>
      </c>
      <c r="U29" s="23">
        <v>64997.498086999993</v>
      </c>
      <c r="V29" s="21">
        <v>525392.30000000063</v>
      </c>
      <c r="W29" s="22">
        <v>104206.30878199999</v>
      </c>
      <c r="X29" s="23">
        <v>83168.743212999951</v>
      </c>
      <c r="Y29" s="21">
        <v>596230.39999999967</v>
      </c>
      <c r="Z29" s="22">
        <v>118256.33753599992</v>
      </c>
      <c r="AA29" s="23">
        <v>92002.222752000147</v>
      </c>
      <c r="AB29" s="21">
        <v>458470.30000000045</v>
      </c>
      <c r="AC29" s="22">
        <v>90932.999301999982</v>
      </c>
      <c r="AD29" s="23">
        <v>67609.327383999902</v>
      </c>
      <c r="AE29" s="21">
        <v>324463.19999999978</v>
      </c>
      <c r="AF29" s="22">
        <v>64354.031087999989</v>
      </c>
      <c r="AG29" s="23">
        <v>46618.55657100003</v>
      </c>
      <c r="AH29" s="21">
        <v>471384.89999999991</v>
      </c>
      <c r="AI29" s="22">
        <v>93494.48106599992</v>
      </c>
      <c r="AJ29" s="23">
        <v>65771.257403999974</v>
      </c>
      <c r="AK29" s="21">
        <v>352880.30000000057</v>
      </c>
      <c r="AL29" s="22">
        <v>69990.278702000011</v>
      </c>
      <c r="AM29" s="23">
        <v>48906.128189999967</v>
      </c>
      <c r="AN29" s="143">
        <v>218826.90000000011</v>
      </c>
      <c r="AO29" s="14">
        <v>43402.127345999921</v>
      </c>
      <c r="AP29" s="23">
        <v>31016.286432499997</v>
      </c>
      <c r="AQ29" s="143">
        <v>273405.60000000009</v>
      </c>
      <c r="AR29" s="14">
        <v>54227.266703999943</v>
      </c>
      <c r="AS29" s="23">
        <v>39364.822448999992</v>
      </c>
      <c r="AT29" s="143">
        <v>306513.29999999993</v>
      </c>
      <c r="AU29" s="14">
        <v>60793.847922000008</v>
      </c>
      <c r="AV29" s="23">
        <v>44361.257002999941</v>
      </c>
    </row>
    <row r="30" spans="1:48" x14ac:dyDescent="0.25">
      <c r="A30" s="7">
        <v>27</v>
      </c>
      <c r="B30" s="60" t="s">
        <v>590</v>
      </c>
      <c r="C30" s="55">
        <v>354</v>
      </c>
      <c r="D30" s="88">
        <v>0.52</v>
      </c>
      <c r="E30" s="88" t="s">
        <v>321</v>
      </c>
      <c r="F30" s="73">
        <v>40765</v>
      </c>
      <c r="G30" s="73">
        <v>40765</v>
      </c>
      <c r="H30" s="90" t="s">
        <v>589</v>
      </c>
      <c r="I30" s="69">
        <f t="shared" si="0"/>
        <v>422413.3</v>
      </c>
      <c r="J30" s="18">
        <f t="shared" si="1"/>
        <v>86244.12346100001</v>
      </c>
      <c r="K30" s="19">
        <f t="shared" si="2"/>
        <v>0.20417000000000002</v>
      </c>
      <c r="L30" s="20">
        <f t="shared" si="3"/>
        <v>64419.189572000003</v>
      </c>
      <c r="M30" s="21">
        <v>97246.5</v>
      </c>
      <c r="N30" s="22">
        <v>19854.817905000004</v>
      </c>
      <c r="O30" s="23">
        <v>16555.592706000003</v>
      </c>
      <c r="P30" s="21">
        <v>27819.100000000006</v>
      </c>
      <c r="Q30" s="22">
        <v>5679.8256469999997</v>
      </c>
      <c r="R30" s="23">
        <v>4546.4084569999995</v>
      </c>
      <c r="S30" s="21">
        <v>10795.199999999999</v>
      </c>
      <c r="T30" s="22">
        <v>2204.0559840000005</v>
      </c>
      <c r="U30" s="23">
        <v>1723.6031399999995</v>
      </c>
      <c r="V30" s="21">
        <v>8933.1999999999971</v>
      </c>
      <c r="W30" s="22">
        <v>1823.8914440000005</v>
      </c>
      <c r="X30" s="23">
        <v>1467.1129869999997</v>
      </c>
      <c r="Y30" s="21">
        <v>7814.8</v>
      </c>
      <c r="Z30" s="22">
        <v>1595.5477160000005</v>
      </c>
      <c r="AA30" s="23">
        <v>1261.3547959999996</v>
      </c>
      <c r="AB30" s="21">
        <v>43848.999999999993</v>
      </c>
      <c r="AC30" s="22">
        <v>8952.6503300000022</v>
      </c>
      <c r="AD30" s="23">
        <v>6623.663829000001</v>
      </c>
      <c r="AE30" s="21">
        <v>72693.200000000026</v>
      </c>
      <c r="AF30" s="22">
        <v>14841.770643999989</v>
      </c>
      <c r="AG30" s="23">
        <v>10698.693198000008</v>
      </c>
      <c r="AH30" s="21">
        <v>57353.800000000017</v>
      </c>
      <c r="AI30" s="22">
        <v>11709.925346000007</v>
      </c>
      <c r="AJ30" s="23">
        <v>8091.417228999996</v>
      </c>
      <c r="AK30" s="21">
        <v>53318.499999999978</v>
      </c>
      <c r="AL30" s="22">
        <v>10886.038144999999</v>
      </c>
      <c r="AM30" s="23">
        <v>7425.5852440000017</v>
      </c>
      <c r="AN30" s="143">
        <v>40932.699999999975</v>
      </c>
      <c r="AO30" s="14">
        <v>8357.2293590000008</v>
      </c>
      <c r="AP30" s="23">
        <v>5766.4035850000009</v>
      </c>
      <c r="AQ30" s="143">
        <v>1657.3</v>
      </c>
      <c r="AR30" s="14">
        <v>338.3709409999999</v>
      </c>
      <c r="AS30" s="23">
        <v>259.35440099999994</v>
      </c>
      <c r="AT30" s="143">
        <v>0</v>
      </c>
      <c r="AU30" s="14">
        <v>0</v>
      </c>
      <c r="AV30" s="23">
        <v>0</v>
      </c>
    </row>
    <row r="31" spans="1:48" x14ac:dyDescent="0.25">
      <c r="A31" s="7">
        <v>28</v>
      </c>
      <c r="B31" s="60" t="s">
        <v>617</v>
      </c>
      <c r="C31" s="55">
        <v>398</v>
      </c>
      <c r="D31" s="88">
        <v>0.9</v>
      </c>
      <c r="E31" s="88" t="s">
        <v>269</v>
      </c>
      <c r="F31" s="73">
        <v>42095</v>
      </c>
      <c r="G31" s="73">
        <v>42096</v>
      </c>
      <c r="H31" s="90" t="s">
        <v>618</v>
      </c>
      <c r="I31" s="69">
        <f t="shared" ref="I31" si="4">M31+P31+S31+V31+Y31+AB31+AE31+AH31+AK31+AN31+AQ31+AT31</f>
        <v>7840000.0000000047</v>
      </c>
      <c r="J31" s="18">
        <f t="shared" ref="J31" si="5">N31+Q31+T31+W31+Z31+AC31+AF31+AI31+AL31+AO31+AR31+AU31</f>
        <v>1309750.4000000004</v>
      </c>
      <c r="K31" s="19">
        <f t="shared" ref="K31" si="6">J31/I31</f>
        <v>0.16705999999999996</v>
      </c>
      <c r="L31" s="20">
        <f t="shared" ref="L31" si="7">O31+R31+U31+X31+AA31+AD31+AG31+AJ31+AM31+AP31+AS31+AV31</f>
        <v>920147.33103520027</v>
      </c>
      <c r="M31" s="21">
        <v>678100.55999999982</v>
      </c>
      <c r="N31" s="22">
        <v>113283.47955359978</v>
      </c>
      <c r="O31" s="23">
        <v>87559.216071199975</v>
      </c>
      <c r="P31" s="21">
        <v>635413.60000000033</v>
      </c>
      <c r="Q31" s="22">
        <v>106152.19601599987</v>
      </c>
      <c r="R31" s="23">
        <v>78592.558936000045</v>
      </c>
      <c r="S31" s="21">
        <v>714137.52000000083</v>
      </c>
      <c r="T31" s="22">
        <v>119303.81409120001</v>
      </c>
      <c r="U31" s="23">
        <v>86390.498821600006</v>
      </c>
      <c r="V31" s="21">
        <v>684586.80000000028</v>
      </c>
      <c r="W31" s="22">
        <v>114367.07080800005</v>
      </c>
      <c r="X31" s="23">
        <v>86986.371585599947</v>
      </c>
      <c r="Y31" s="21">
        <v>713046.63999999873</v>
      </c>
      <c r="Z31" s="22">
        <v>119121.57167840014</v>
      </c>
      <c r="AA31" s="23">
        <v>87972.355022400021</v>
      </c>
      <c r="AB31" s="21">
        <v>680371.76000000036</v>
      </c>
      <c r="AC31" s="22">
        <v>113662.90622559989</v>
      </c>
      <c r="AD31" s="23">
        <v>79052.325010399974</v>
      </c>
      <c r="AE31" s="21">
        <v>699398.07999999973</v>
      </c>
      <c r="AF31" s="22">
        <v>116841.4432448</v>
      </c>
      <c r="AG31" s="23">
        <v>78663.42502879996</v>
      </c>
      <c r="AH31" s="21">
        <v>684562.24</v>
      </c>
      <c r="AI31" s="22">
        <v>114362.96781440002</v>
      </c>
      <c r="AJ31" s="23">
        <v>74040.159592800046</v>
      </c>
      <c r="AK31" s="21">
        <v>662079.5200000006</v>
      </c>
      <c r="AL31" s="22">
        <v>110607.00461120004</v>
      </c>
      <c r="AM31" s="23">
        <v>71559.553117599964</v>
      </c>
      <c r="AN31" s="143">
        <v>687429.20000000042</v>
      </c>
      <c r="AO31" s="14">
        <v>114841.92215199987</v>
      </c>
      <c r="AP31" s="23">
        <v>77017.265445599958</v>
      </c>
      <c r="AQ31" s="143">
        <v>640619.6</v>
      </c>
      <c r="AR31" s="14">
        <v>107021.910376</v>
      </c>
      <c r="AS31" s="23">
        <v>71542.828011199977</v>
      </c>
      <c r="AT31" s="143">
        <v>360254.48000000458</v>
      </c>
      <c r="AU31" s="14">
        <v>60184.113428800811</v>
      </c>
      <c r="AV31" s="23">
        <v>40770.774392000472</v>
      </c>
    </row>
    <row r="32" spans="1:48" x14ac:dyDescent="0.25">
      <c r="A32" s="7">
        <v>29</v>
      </c>
      <c r="B32" s="60" t="s">
        <v>32</v>
      </c>
      <c r="C32" s="55">
        <v>175</v>
      </c>
      <c r="D32" s="88">
        <v>0.21</v>
      </c>
      <c r="E32" s="88" t="s">
        <v>321</v>
      </c>
      <c r="F32" s="73">
        <v>41361</v>
      </c>
      <c r="G32" s="73">
        <v>41361</v>
      </c>
      <c r="H32" s="90" t="s">
        <v>340</v>
      </c>
      <c r="I32" s="69">
        <f t="shared" si="0"/>
        <v>1299296.6255999999</v>
      </c>
      <c r="J32" s="18">
        <f t="shared" si="1"/>
        <v>276269.44150132791</v>
      </c>
      <c r="K32" s="19">
        <f t="shared" si="2"/>
        <v>0.21262999999999993</v>
      </c>
      <c r="L32" s="20">
        <f t="shared" si="3"/>
        <v>212037.58008224014</v>
      </c>
      <c r="M32" s="21">
        <v>125200.66480000001</v>
      </c>
      <c r="N32" s="22">
        <v>26621.417356423954</v>
      </c>
      <c r="O32" s="23">
        <v>21856.258761967998</v>
      </c>
      <c r="P32" s="21">
        <v>117722.64480000005</v>
      </c>
      <c r="Q32" s="22">
        <v>25031.365963823999</v>
      </c>
      <c r="R32" s="23">
        <v>20029.642385007999</v>
      </c>
      <c r="S32" s="21">
        <v>122647.85280000001</v>
      </c>
      <c r="T32" s="22">
        <v>26078.612940863983</v>
      </c>
      <c r="U32" s="23">
        <v>20393.821335160032</v>
      </c>
      <c r="V32" s="21">
        <v>119199.25280000006</v>
      </c>
      <c r="W32" s="22">
        <v>25345.337122863981</v>
      </c>
      <c r="X32" s="23">
        <v>20565.21203445601</v>
      </c>
      <c r="Y32" s="21">
        <v>119517.60879999987</v>
      </c>
      <c r="Z32" s="22">
        <v>25413.029159143996</v>
      </c>
      <c r="AA32" s="23">
        <v>20145.449503368014</v>
      </c>
      <c r="AB32" s="21">
        <v>96907.106399999888</v>
      </c>
      <c r="AC32" s="22">
        <v>20605.358033831995</v>
      </c>
      <c r="AD32" s="23">
        <v>15618.358761032016</v>
      </c>
      <c r="AE32" s="21">
        <v>94859.865600000005</v>
      </c>
      <c r="AF32" s="22">
        <v>20170.053222528008</v>
      </c>
      <c r="AG32" s="23">
        <v>14990.510549335997</v>
      </c>
      <c r="AH32" s="21">
        <v>114980.68239999996</v>
      </c>
      <c r="AI32" s="22">
        <v>24448.342498712023</v>
      </c>
      <c r="AJ32" s="23">
        <v>17593.643169415998</v>
      </c>
      <c r="AK32" s="21">
        <v>89826.980000000054</v>
      </c>
      <c r="AL32" s="22">
        <v>19099.910757399994</v>
      </c>
      <c r="AM32" s="23">
        <v>13833.220697600002</v>
      </c>
      <c r="AN32" s="143">
        <v>104635.32480000003</v>
      </c>
      <c r="AO32" s="14">
        <v>22248.609112223981</v>
      </c>
      <c r="AP32" s="23">
        <v>16471.759915048016</v>
      </c>
      <c r="AQ32" s="143">
        <v>104827.18239999995</v>
      </c>
      <c r="AR32" s="14">
        <v>22289.403793711946</v>
      </c>
      <c r="AS32" s="23">
        <v>16471.283194464017</v>
      </c>
      <c r="AT32" s="143">
        <v>88971.459999999919</v>
      </c>
      <c r="AU32" s="14">
        <v>18918.001539800007</v>
      </c>
      <c r="AV32" s="23">
        <v>14068.419775384007</v>
      </c>
    </row>
    <row r="33" spans="1:48" x14ac:dyDescent="0.25">
      <c r="A33" s="7">
        <v>30</v>
      </c>
      <c r="B33" s="60" t="s">
        <v>33</v>
      </c>
      <c r="C33" s="55">
        <v>181</v>
      </c>
      <c r="D33" s="88">
        <v>0.999</v>
      </c>
      <c r="E33" s="88" t="s">
        <v>269</v>
      </c>
      <c r="F33" s="73">
        <v>41156</v>
      </c>
      <c r="G33" s="73">
        <v>41172</v>
      </c>
      <c r="H33" s="90" t="s">
        <v>341</v>
      </c>
      <c r="I33" s="69">
        <f t="shared" si="0"/>
        <v>7924992.0999999996</v>
      </c>
      <c r="J33" s="18">
        <f t="shared" si="1"/>
        <v>1323949.1802259993</v>
      </c>
      <c r="K33" s="19">
        <f t="shared" si="2"/>
        <v>0.16705999999999993</v>
      </c>
      <c r="L33" s="20">
        <f t="shared" si="3"/>
        <v>932531.40936150006</v>
      </c>
      <c r="M33" s="21">
        <v>716171.7999999997</v>
      </c>
      <c r="N33" s="22">
        <v>119643.66090800001</v>
      </c>
      <c r="O33" s="23">
        <v>92715.20040700004</v>
      </c>
      <c r="P33" s="21">
        <v>652363.69999999902</v>
      </c>
      <c r="Q33" s="22">
        <v>108983.87972199997</v>
      </c>
      <c r="R33" s="23">
        <v>81353.607333000095</v>
      </c>
      <c r="S33" s="21">
        <v>705902.20000000007</v>
      </c>
      <c r="T33" s="22">
        <v>117928.02153199988</v>
      </c>
      <c r="U33" s="23">
        <v>85314.417619</v>
      </c>
      <c r="V33" s="21">
        <v>682789.89999999944</v>
      </c>
      <c r="W33" s="22">
        <v>114066.88069399985</v>
      </c>
      <c r="X33" s="23">
        <v>86736.115389000013</v>
      </c>
      <c r="Y33" s="21">
        <v>682372.89999999991</v>
      </c>
      <c r="Z33" s="22">
        <v>113997.21667399995</v>
      </c>
      <c r="AA33" s="23">
        <v>84421.164210000061</v>
      </c>
      <c r="AB33" s="21">
        <v>647594.5000000007</v>
      </c>
      <c r="AC33" s="22">
        <v>108187.13717000012</v>
      </c>
      <c r="AD33" s="23">
        <v>75214.652030999976</v>
      </c>
      <c r="AE33" s="21">
        <v>603639.69999999949</v>
      </c>
      <c r="AF33" s="22">
        <v>100844.04828199993</v>
      </c>
      <c r="AG33" s="23">
        <v>68258.948951999948</v>
      </c>
      <c r="AH33" s="21">
        <v>645469.19999999984</v>
      </c>
      <c r="AI33" s="22">
        <v>107832.08455199984</v>
      </c>
      <c r="AJ33" s="23">
        <v>69685.120488999994</v>
      </c>
      <c r="AK33" s="21">
        <v>584945.49999999988</v>
      </c>
      <c r="AL33" s="22">
        <v>97720.995229999855</v>
      </c>
      <c r="AM33" s="23">
        <v>63359.30068100003</v>
      </c>
      <c r="AN33" s="143">
        <v>656259.20000000019</v>
      </c>
      <c r="AO33" s="14">
        <v>109634.66195200004</v>
      </c>
      <c r="AP33" s="23">
        <v>73598.263377499941</v>
      </c>
      <c r="AQ33" s="143">
        <v>666150.40000000014</v>
      </c>
      <c r="AR33" s="14">
        <v>111287.08582399995</v>
      </c>
      <c r="AS33" s="23">
        <v>74527.369251999931</v>
      </c>
      <c r="AT33" s="143">
        <v>681333.10000000009</v>
      </c>
      <c r="AU33" s="14">
        <v>113823.50768600007</v>
      </c>
      <c r="AV33" s="23">
        <v>77347.249621000054</v>
      </c>
    </row>
    <row r="34" spans="1:48" x14ac:dyDescent="0.25">
      <c r="A34" s="7">
        <v>31</v>
      </c>
      <c r="B34" s="60" t="s">
        <v>566</v>
      </c>
      <c r="C34" s="55">
        <v>187</v>
      </c>
      <c r="D34" s="88">
        <v>1.05</v>
      </c>
      <c r="E34" s="88" t="s">
        <v>321</v>
      </c>
      <c r="F34" s="73">
        <v>39360</v>
      </c>
      <c r="G34" s="73">
        <v>39387</v>
      </c>
      <c r="H34" s="90" t="s">
        <v>342</v>
      </c>
      <c r="I34" s="69">
        <f t="shared" ref="I34:I57" si="8">M34+P34+S34+V34+Y34+AB34+AE34+AH34+AK34+AN34+AQ34+AT34</f>
        <v>3261743.8400000012</v>
      </c>
      <c r="J34" s="18">
        <f t="shared" ref="J34:J57" si="9">N34+Q34+T34+W34+Z34+AC34+AF34+AI34+AL34+AO34+AR34+AU34</f>
        <v>507723.04613440001</v>
      </c>
      <c r="K34" s="19">
        <f t="shared" si="2"/>
        <v>0.15565999999999994</v>
      </c>
      <c r="L34" s="20">
        <f t="shared" ref="L34:L57" si="10">O34+R34+U34+X34+AA34+AD34+AG34+AJ34+AM34+AP34+AS34+AV34</f>
        <v>343689.12503189995</v>
      </c>
      <c r="M34" s="21">
        <v>285382.21999999991</v>
      </c>
      <c r="N34" s="22">
        <v>44422.596365200028</v>
      </c>
      <c r="O34" s="23">
        <v>33703.165367800008</v>
      </c>
      <c r="P34" s="21">
        <v>249936.61999999994</v>
      </c>
      <c r="Q34" s="22">
        <v>38905.134269200018</v>
      </c>
      <c r="R34" s="23">
        <v>28110.056176599992</v>
      </c>
      <c r="S34" s="21">
        <v>250011.28000000026</v>
      </c>
      <c r="T34" s="22">
        <v>38916.755844799911</v>
      </c>
      <c r="U34" s="23">
        <v>27453.570760400016</v>
      </c>
      <c r="V34" s="21">
        <v>240536.26</v>
      </c>
      <c r="W34" s="22">
        <v>37441.874231599984</v>
      </c>
      <c r="X34" s="23">
        <v>27807.366831800042</v>
      </c>
      <c r="Y34" s="21">
        <v>253406.17999999996</v>
      </c>
      <c r="Z34" s="22">
        <v>39445.20597879999</v>
      </c>
      <c r="AA34" s="23">
        <v>28276.767111799985</v>
      </c>
      <c r="AB34" s="21">
        <v>269095.06000000011</v>
      </c>
      <c r="AC34" s="22">
        <v>41887.33703960009</v>
      </c>
      <c r="AD34" s="23">
        <v>28212.716114200004</v>
      </c>
      <c r="AE34" s="21">
        <v>288609.28000000003</v>
      </c>
      <c r="AF34" s="22">
        <v>44924.920524800014</v>
      </c>
      <c r="AG34" s="23">
        <v>29136.065701199954</v>
      </c>
      <c r="AH34" s="21">
        <v>308359.5</v>
      </c>
      <c r="AI34" s="22">
        <v>47999.239770000037</v>
      </c>
      <c r="AJ34" s="23">
        <v>29801.410569999996</v>
      </c>
      <c r="AK34" s="21">
        <v>291125.86000000034</v>
      </c>
      <c r="AL34" s="22">
        <v>45316.651367599959</v>
      </c>
      <c r="AM34" s="23">
        <v>27915.33104299998</v>
      </c>
      <c r="AN34" s="143">
        <v>277110.7000000003</v>
      </c>
      <c r="AO34" s="14">
        <v>43135.051562000008</v>
      </c>
      <c r="AP34" s="23">
        <v>27794.093151699963</v>
      </c>
      <c r="AQ34" s="143">
        <v>265657.09999999992</v>
      </c>
      <c r="AR34" s="14">
        <v>41352.184185999991</v>
      </c>
      <c r="AS34" s="23">
        <v>26659.3449898</v>
      </c>
      <c r="AT34" s="143">
        <v>282513.78000000014</v>
      </c>
      <c r="AU34" s="14">
        <v>43976.094994799991</v>
      </c>
      <c r="AV34" s="23">
        <v>28819.237213599983</v>
      </c>
    </row>
    <row r="35" spans="1:48" x14ac:dyDescent="0.25">
      <c r="A35" s="7">
        <v>32</v>
      </c>
      <c r="B35" s="60" t="s">
        <v>34</v>
      </c>
      <c r="C35" s="55">
        <v>361</v>
      </c>
      <c r="D35" s="88">
        <v>0.5</v>
      </c>
      <c r="E35" s="88" t="s">
        <v>321</v>
      </c>
      <c r="F35" s="73">
        <v>40382</v>
      </c>
      <c r="G35" s="73">
        <v>40382</v>
      </c>
      <c r="H35" s="90" t="s">
        <v>724</v>
      </c>
      <c r="I35" s="69">
        <f t="shared" si="8"/>
        <v>4000000.0000000056</v>
      </c>
      <c r="J35" s="18">
        <f t="shared" si="9"/>
        <v>809320.0000000014</v>
      </c>
      <c r="K35" s="19">
        <f t="shared" si="2"/>
        <v>0.20233000000000007</v>
      </c>
      <c r="L35" s="20">
        <f t="shared" si="10"/>
        <v>611050.31250450097</v>
      </c>
      <c r="M35" s="21">
        <v>340215.47999999946</v>
      </c>
      <c r="N35" s="22">
        <v>68835.798068400021</v>
      </c>
      <c r="O35" s="23">
        <v>55934.168355000002</v>
      </c>
      <c r="P35" s="21">
        <v>324622.67999999982</v>
      </c>
      <c r="Q35" s="22">
        <v>65680.906844400059</v>
      </c>
      <c r="R35" s="23">
        <v>51585.760868999991</v>
      </c>
      <c r="S35" s="21">
        <v>353624.27999999974</v>
      </c>
      <c r="T35" s="22">
        <v>71548.800572399894</v>
      </c>
      <c r="U35" s="23">
        <v>55350.408724200002</v>
      </c>
      <c r="V35" s="21">
        <v>356129.21999999951</v>
      </c>
      <c r="W35" s="22">
        <v>72055.62508259996</v>
      </c>
      <c r="X35" s="23">
        <v>57830.456021399994</v>
      </c>
      <c r="Y35" s="21">
        <v>342699.30000000057</v>
      </c>
      <c r="Z35" s="22">
        <v>69338.34936899996</v>
      </c>
      <c r="AA35" s="23">
        <v>54432.716728200001</v>
      </c>
      <c r="AB35" s="21">
        <v>296148.12000000005</v>
      </c>
      <c r="AC35" s="22">
        <v>59919.649119600028</v>
      </c>
      <c r="AD35" s="23">
        <v>45229.15525199999</v>
      </c>
      <c r="AE35" s="21">
        <v>332049.72000000015</v>
      </c>
      <c r="AF35" s="22">
        <v>67183.619847600043</v>
      </c>
      <c r="AG35" s="23">
        <v>49145.477866200061</v>
      </c>
      <c r="AH35" s="21">
        <v>342949.44000000024</v>
      </c>
      <c r="AI35" s="22">
        <v>69388.960195200023</v>
      </c>
      <c r="AJ35" s="23">
        <v>49210.498448999977</v>
      </c>
      <c r="AK35" s="21">
        <v>322191.35999999975</v>
      </c>
      <c r="AL35" s="22">
        <v>65188.977868799935</v>
      </c>
      <c r="AM35" s="23">
        <v>46432.367827799972</v>
      </c>
      <c r="AN35" s="143">
        <v>349858.8599999994</v>
      </c>
      <c r="AO35" s="14">
        <v>70786.943143799988</v>
      </c>
      <c r="AP35" s="23">
        <v>51713.887576500041</v>
      </c>
      <c r="AQ35" s="143">
        <v>346379.3399999995</v>
      </c>
      <c r="AR35" s="14">
        <v>70082.93186219997</v>
      </c>
      <c r="AS35" s="23">
        <v>50953.614820799994</v>
      </c>
      <c r="AT35" s="143">
        <v>293132.200000007</v>
      </c>
      <c r="AU35" s="14">
        <v>59309.438026001415</v>
      </c>
      <c r="AV35" s="23">
        <v>43231.800014400986</v>
      </c>
    </row>
    <row r="36" spans="1:48" x14ac:dyDescent="0.25">
      <c r="A36" s="7">
        <v>33</v>
      </c>
      <c r="B36" s="60" t="s">
        <v>35</v>
      </c>
      <c r="C36" s="55">
        <v>198</v>
      </c>
      <c r="D36" s="88">
        <v>0.79500000000000004</v>
      </c>
      <c r="E36" s="88" t="s">
        <v>321</v>
      </c>
      <c r="F36" s="73">
        <v>40191</v>
      </c>
      <c r="G36" s="73">
        <v>40191</v>
      </c>
      <c r="H36" s="90" t="s">
        <v>616</v>
      </c>
      <c r="I36" s="69">
        <f t="shared" si="8"/>
        <v>4262488.25</v>
      </c>
      <c r="J36" s="18">
        <f t="shared" si="9"/>
        <v>815243.5026949998</v>
      </c>
      <c r="K36" s="19">
        <f t="shared" si="2"/>
        <v>0.19125999999999996</v>
      </c>
      <c r="L36" s="20">
        <f t="shared" si="10"/>
        <v>608620.08702750015</v>
      </c>
      <c r="M36" s="21">
        <v>436331.5</v>
      </c>
      <c r="N36" s="22">
        <v>83452.762690000134</v>
      </c>
      <c r="O36" s="23">
        <v>67095.680207499972</v>
      </c>
      <c r="P36" s="21">
        <v>361220.5</v>
      </c>
      <c r="Q36" s="22">
        <v>69087.032829999996</v>
      </c>
      <c r="R36" s="23">
        <v>53313.785775000026</v>
      </c>
      <c r="S36" s="21">
        <v>397265.25</v>
      </c>
      <c r="T36" s="22">
        <v>75980.951714999974</v>
      </c>
      <c r="U36" s="23">
        <v>57699.995742499974</v>
      </c>
      <c r="V36" s="21">
        <v>407617</v>
      </c>
      <c r="W36" s="22">
        <v>77960.827419999783</v>
      </c>
      <c r="X36" s="23">
        <v>61665.487882499991</v>
      </c>
      <c r="Y36" s="21">
        <v>506355.25</v>
      </c>
      <c r="Z36" s="22">
        <v>96845.505115000007</v>
      </c>
      <c r="AA36" s="23">
        <v>75197.099165000007</v>
      </c>
      <c r="AB36" s="21">
        <v>384510.75</v>
      </c>
      <c r="AC36" s="22">
        <v>73541.526044999948</v>
      </c>
      <c r="AD36" s="23">
        <v>53964.218210000006</v>
      </c>
      <c r="AE36" s="21">
        <v>325725.25</v>
      </c>
      <c r="AF36" s="22">
        <v>62298.211315000015</v>
      </c>
      <c r="AG36" s="23">
        <v>44575.230822499994</v>
      </c>
      <c r="AH36" s="21">
        <v>277366</v>
      </c>
      <c r="AI36" s="22">
        <v>53049.02115999988</v>
      </c>
      <c r="AJ36" s="23">
        <v>36665.270985000046</v>
      </c>
      <c r="AK36" s="21">
        <v>288032</v>
      </c>
      <c r="AL36" s="22">
        <v>55089.000319999977</v>
      </c>
      <c r="AM36" s="23">
        <v>37915.94866500004</v>
      </c>
      <c r="AN36" s="143">
        <v>327372.5</v>
      </c>
      <c r="AO36" s="14">
        <v>62613.264349999983</v>
      </c>
      <c r="AP36" s="23">
        <v>44692.666052500012</v>
      </c>
      <c r="AQ36" s="143">
        <v>285550.25</v>
      </c>
      <c r="AR36" s="14">
        <v>54614.340815000003</v>
      </c>
      <c r="AS36" s="23">
        <v>39193.120547500046</v>
      </c>
      <c r="AT36" s="143">
        <v>265142</v>
      </c>
      <c r="AU36" s="14">
        <v>50711.05892000009</v>
      </c>
      <c r="AV36" s="23">
        <v>36641.582972499993</v>
      </c>
    </row>
    <row r="37" spans="1:48" x14ac:dyDescent="0.25">
      <c r="A37" s="7">
        <v>34</v>
      </c>
      <c r="B37" s="60" t="s">
        <v>36</v>
      </c>
      <c r="C37" s="55">
        <v>206</v>
      </c>
      <c r="D37" s="88">
        <v>0.25</v>
      </c>
      <c r="E37" s="88" t="s">
        <v>321</v>
      </c>
      <c r="F37" s="73">
        <v>40526</v>
      </c>
      <c r="G37" s="73">
        <v>40526</v>
      </c>
      <c r="H37" s="90" t="s">
        <v>343</v>
      </c>
      <c r="I37" s="69">
        <f t="shared" si="8"/>
        <v>975085.15279999981</v>
      </c>
      <c r="J37" s="18">
        <f t="shared" si="9"/>
        <v>207332.35603986401</v>
      </c>
      <c r="K37" s="19">
        <f t="shared" si="2"/>
        <v>0.21263000000000004</v>
      </c>
      <c r="L37" s="20">
        <f t="shared" si="10"/>
        <v>159250.209511052</v>
      </c>
      <c r="M37" s="21">
        <v>92949.002399999939</v>
      </c>
      <c r="N37" s="22">
        <v>19763.74638031199</v>
      </c>
      <c r="O37" s="23">
        <v>16310.407944447999</v>
      </c>
      <c r="P37" s="21">
        <v>77112.834399999992</v>
      </c>
      <c r="Q37" s="22">
        <v>16396.501978471999</v>
      </c>
      <c r="R37" s="23">
        <v>13106.596379272005</v>
      </c>
      <c r="S37" s="21">
        <v>89996.274400000009</v>
      </c>
      <c r="T37" s="22">
        <v>19135.907825672031</v>
      </c>
      <c r="U37" s="23">
        <v>15080.198848688</v>
      </c>
      <c r="V37" s="21">
        <v>37443.584800000011</v>
      </c>
      <c r="W37" s="22">
        <v>7961.6294360239972</v>
      </c>
      <c r="X37" s="23">
        <v>6529.2298489119939</v>
      </c>
      <c r="Y37" s="21">
        <v>112418.34719999992</v>
      </c>
      <c r="Z37" s="22">
        <v>23903.513165136021</v>
      </c>
      <c r="AA37" s="23">
        <v>18970.380776840018</v>
      </c>
      <c r="AB37" s="21">
        <v>104264.47599999997</v>
      </c>
      <c r="AC37" s="22">
        <v>22169.755531879997</v>
      </c>
      <c r="AD37" s="23">
        <v>16888.823961303999</v>
      </c>
      <c r="AE37" s="21">
        <v>76457.635200000004</v>
      </c>
      <c r="AF37" s="22">
        <v>16257.186972576004</v>
      </c>
      <c r="AG37" s="23">
        <v>12147.918562239996</v>
      </c>
      <c r="AH37" s="21">
        <v>55756.539200000028</v>
      </c>
      <c r="AI37" s="22">
        <v>11855.512930095991</v>
      </c>
      <c r="AJ37" s="23">
        <v>8573.3671088720021</v>
      </c>
      <c r="AK37" s="21">
        <v>73117.845600000001</v>
      </c>
      <c r="AL37" s="22">
        <v>15547.047509927999</v>
      </c>
      <c r="AM37" s="23">
        <v>11251.536690528012</v>
      </c>
      <c r="AN37" s="143">
        <v>92682.080800000098</v>
      </c>
      <c r="AO37" s="14">
        <v>19706.990840504015</v>
      </c>
      <c r="AP37" s="23">
        <v>14630.788354387996</v>
      </c>
      <c r="AQ37" s="143">
        <v>114555.80159999993</v>
      </c>
      <c r="AR37" s="14">
        <v>24358.00009420799</v>
      </c>
      <c r="AS37" s="23">
        <v>17980.315056240004</v>
      </c>
      <c r="AT37" s="143">
        <v>48330.731199999987</v>
      </c>
      <c r="AU37" s="14">
        <v>10276.563375056001</v>
      </c>
      <c r="AV37" s="23">
        <v>7780.6459793200011</v>
      </c>
    </row>
    <row r="38" spans="1:48" x14ac:dyDescent="0.25">
      <c r="A38" s="7">
        <v>35</v>
      </c>
      <c r="B38" s="60" t="s">
        <v>37</v>
      </c>
      <c r="C38" s="55">
        <v>227</v>
      </c>
      <c r="D38" s="88">
        <v>0.99</v>
      </c>
      <c r="E38" s="88" t="s">
        <v>321</v>
      </c>
      <c r="F38" s="73">
        <v>40963</v>
      </c>
      <c r="G38" s="73">
        <v>40963</v>
      </c>
      <c r="H38" s="90" t="s">
        <v>344</v>
      </c>
      <c r="I38" s="69">
        <f t="shared" si="8"/>
        <v>7634484.200000002</v>
      </c>
      <c r="J38" s="18">
        <f t="shared" si="9"/>
        <v>1514223.5962280005</v>
      </c>
      <c r="K38" s="19">
        <f t="shared" si="2"/>
        <v>0.19834000000000002</v>
      </c>
      <c r="L38" s="20">
        <f t="shared" si="10"/>
        <v>1133079.5533199997</v>
      </c>
      <c r="M38" s="21">
        <v>642251.29999999981</v>
      </c>
      <c r="N38" s="22">
        <v>127384.12284200016</v>
      </c>
      <c r="O38" s="23">
        <v>103356.36362699997</v>
      </c>
      <c r="P38" s="21">
        <v>598286.19999999972</v>
      </c>
      <c r="Q38" s="22">
        <v>118664.08490799995</v>
      </c>
      <c r="R38" s="23">
        <v>92647.595944999994</v>
      </c>
      <c r="S38" s="21">
        <v>607344.59999999963</v>
      </c>
      <c r="T38" s="22">
        <v>120460.72796399993</v>
      </c>
      <c r="U38" s="23">
        <v>92283.13923700001</v>
      </c>
      <c r="V38" s="21">
        <v>609893.20000000088</v>
      </c>
      <c r="W38" s="22">
        <v>120966.21728800013</v>
      </c>
      <c r="X38" s="23">
        <v>96553.178665999978</v>
      </c>
      <c r="Y38" s="21">
        <v>639264.70000000077</v>
      </c>
      <c r="Z38" s="22">
        <v>126791.76059800002</v>
      </c>
      <c r="AA38" s="23">
        <v>98919.486631000022</v>
      </c>
      <c r="AB38" s="21">
        <v>624646.89999999991</v>
      </c>
      <c r="AC38" s="22">
        <v>123892.46614599995</v>
      </c>
      <c r="AD38" s="23">
        <v>92178.593546999939</v>
      </c>
      <c r="AE38" s="21">
        <v>641801.50000000023</v>
      </c>
      <c r="AF38" s="22">
        <v>127294.90950999992</v>
      </c>
      <c r="AG38" s="23">
        <v>92274.350355999923</v>
      </c>
      <c r="AH38" s="21">
        <v>649339.00000000081</v>
      </c>
      <c r="AI38" s="22">
        <v>128789.89726000001</v>
      </c>
      <c r="AJ38" s="23">
        <v>90368.604468999853</v>
      </c>
      <c r="AK38" s="21">
        <v>602287.5000000007</v>
      </c>
      <c r="AL38" s="22">
        <v>119457.70274999995</v>
      </c>
      <c r="AM38" s="23">
        <v>83879.636772000085</v>
      </c>
      <c r="AN38" s="143">
        <v>659440.0000000007</v>
      </c>
      <c r="AO38" s="14">
        <v>130793.32960000006</v>
      </c>
      <c r="AP38" s="23">
        <v>94786.59901099994</v>
      </c>
      <c r="AQ38" s="143">
        <v>671150.6</v>
      </c>
      <c r="AR38" s="14">
        <v>133116.01000400004</v>
      </c>
      <c r="AS38" s="23">
        <v>96160.752960000013</v>
      </c>
      <c r="AT38" s="143">
        <v>688778.69999999914</v>
      </c>
      <c r="AU38" s="14">
        <v>136612.36735800019</v>
      </c>
      <c r="AV38" s="23">
        <v>99671.252098999859</v>
      </c>
    </row>
    <row r="39" spans="1:48" x14ac:dyDescent="0.25">
      <c r="A39" s="7">
        <v>36</v>
      </c>
      <c r="B39" s="60" t="s">
        <v>567</v>
      </c>
      <c r="C39" s="55">
        <v>230</v>
      </c>
      <c r="D39" s="88">
        <v>1.998</v>
      </c>
      <c r="E39" s="88" t="s">
        <v>321</v>
      </c>
      <c r="F39" s="73">
        <v>40821</v>
      </c>
      <c r="G39" s="73">
        <v>40821</v>
      </c>
      <c r="H39" s="90" t="s">
        <v>718</v>
      </c>
      <c r="I39" s="69">
        <f t="shared" si="8"/>
        <v>9107974.2200000007</v>
      </c>
      <c r="J39" s="18">
        <f t="shared" si="9"/>
        <v>1725961.1146900002</v>
      </c>
      <c r="K39" s="19">
        <f t="shared" si="2"/>
        <v>0.1895</v>
      </c>
      <c r="L39" s="20">
        <f t="shared" si="10"/>
        <v>1289968.6449602998</v>
      </c>
      <c r="M39" s="21">
        <v>1044452.0600000002</v>
      </c>
      <c r="N39" s="22">
        <v>197923.66536999968</v>
      </c>
      <c r="O39" s="23">
        <v>158421.35115759983</v>
      </c>
      <c r="P39" s="21">
        <v>1010986.86</v>
      </c>
      <c r="Q39" s="22">
        <v>191582.00997000019</v>
      </c>
      <c r="R39" s="23">
        <v>147808.58980920006</v>
      </c>
      <c r="S39" s="21">
        <v>1069694.2200000002</v>
      </c>
      <c r="T39" s="22">
        <v>202707.05469000028</v>
      </c>
      <c r="U39" s="23">
        <v>153643.4550936</v>
      </c>
      <c r="V39" s="21">
        <v>1006221.0599999994</v>
      </c>
      <c r="W39" s="22">
        <v>190678.89086999997</v>
      </c>
      <c r="X39" s="23">
        <v>150282.39186119993</v>
      </c>
      <c r="Y39" s="21">
        <v>889934.88000000094</v>
      </c>
      <c r="Z39" s="22">
        <v>168642.65975999972</v>
      </c>
      <c r="AA39" s="23">
        <v>131057.5095338</v>
      </c>
      <c r="AB39" s="21">
        <v>704572.62000000081</v>
      </c>
      <c r="AC39" s="22">
        <v>133516.51149000015</v>
      </c>
      <c r="AD39" s="23">
        <v>97832.522056400077</v>
      </c>
      <c r="AE39" s="21">
        <v>736929.96000000008</v>
      </c>
      <c r="AF39" s="22">
        <v>139648.22741999989</v>
      </c>
      <c r="AG39" s="23">
        <v>99634.029626800009</v>
      </c>
      <c r="AH39" s="21">
        <v>635685.84</v>
      </c>
      <c r="AI39" s="22">
        <v>120462.46668000014</v>
      </c>
      <c r="AJ39" s="23">
        <v>82946.232785199987</v>
      </c>
      <c r="AK39" s="21">
        <v>544759.44000000018</v>
      </c>
      <c r="AL39" s="22">
        <v>103231.91388000002</v>
      </c>
      <c r="AM39" s="23">
        <v>70948.664514599921</v>
      </c>
      <c r="AN39" s="143">
        <v>486584.31999999989</v>
      </c>
      <c r="AO39" s="14">
        <v>92207.728640000118</v>
      </c>
      <c r="AP39" s="23">
        <v>65265.548615700071</v>
      </c>
      <c r="AQ39" s="143">
        <v>467603.07999999978</v>
      </c>
      <c r="AR39" s="14">
        <v>88610.783660000117</v>
      </c>
      <c r="AS39" s="23">
        <v>62758.467845200037</v>
      </c>
      <c r="AT39" s="143">
        <v>510549.8799999996</v>
      </c>
      <c r="AU39" s="14">
        <v>96749.202259999976</v>
      </c>
      <c r="AV39" s="23">
        <v>69369.882061000055</v>
      </c>
    </row>
    <row r="40" spans="1:48" x14ac:dyDescent="0.25">
      <c r="A40" s="7">
        <v>37</v>
      </c>
      <c r="B40" s="60" t="s">
        <v>38</v>
      </c>
      <c r="C40" s="55">
        <v>385</v>
      </c>
      <c r="D40" s="78">
        <v>0.5</v>
      </c>
      <c r="E40" s="78" t="s">
        <v>269</v>
      </c>
      <c r="F40" s="80">
        <v>41962</v>
      </c>
      <c r="G40" s="80">
        <v>41962</v>
      </c>
      <c r="H40" s="91" t="s">
        <v>544</v>
      </c>
      <c r="I40" s="69">
        <f t="shared" si="8"/>
        <v>3983636.9499999993</v>
      </c>
      <c r="J40" s="18">
        <f t="shared" si="9"/>
        <v>685066.04629149952</v>
      </c>
      <c r="K40" s="19">
        <f t="shared" si="2"/>
        <v>0.1719699999999999</v>
      </c>
      <c r="L40" s="20">
        <f t="shared" si="10"/>
        <v>485749.16244350001</v>
      </c>
      <c r="M40" s="21">
        <v>243354.74999999985</v>
      </c>
      <c r="N40" s="22">
        <v>41849.716357500009</v>
      </c>
      <c r="O40" s="23">
        <v>33019.90835949999</v>
      </c>
      <c r="P40" s="21">
        <v>322387.85000000003</v>
      </c>
      <c r="Q40" s="22">
        <v>55441.038564500093</v>
      </c>
      <c r="R40" s="23">
        <v>41440.021201499985</v>
      </c>
      <c r="S40" s="21">
        <v>348412.15000000014</v>
      </c>
      <c r="T40" s="22">
        <v>59916.437435500149</v>
      </c>
      <c r="U40" s="23">
        <v>43835.218224500015</v>
      </c>
      <c r="V40" s="21">
        <v>337800.6999999999</v>
      </c>
      <c r="W40" s="22">
        <v>58091.586378999855</v>
      </c>
      <c r="X40" s="23">
        <v>44572.46960750001</v>
      </c>
      <c r="Y40" s="21">
        <v>348255.29999999981</v>
      </c>
      <c r="Z40" s="22">
        <v>59889.463940999907</v>
      </c>
      <c r="AA40" s="23">
        <v>44746.724727500034</v>
      </c>
      <c r="AB40" s="21">
        <v>337996.8499999998</v>
      </c>
      <c r="AC40" s="22">
        <v>58125.318294499899</v>
      </c>
      <c r="AD40" s="23">
        <v>40950.10023699997</v>
      </c>
      <c r="AE40" s="21">
        <v>339723.25000000012</v>
      </c>
      <c r="AF40" s="22">
        <v>58422.20730249997</v>
      </c>
      <c r="AG40" s="23">
        <v>39920.148159000026</v>
      </c>
      <c r="AH40" s="21">
        <v>322879.79999999987</v>
      </c>
      <c r="AI40" s="22">
        <v>55525.639205999978</v>
      </c>
      <c r="AJ40" s="23">
        <v>36369.009318499979</v>
      </c>
      <c r="AK40" s="21">
        <v>336180.89999999985</v>
      </c>
      <c r="AL40" s="22">
        <v>57813.02937299991</v>
      </c>
      <c r="AM40" s="23">
        <v>38016.537951499988</v>
      </c>
      <c r="AN40" s="143">
        <v>349405.69999999984</v>
      </c>
      <c r="AO40" s="14">
        <v>60087.298228999876</v>
      </c>
      <c r="AP40" s="23">
        <v>40915.067746999994</v>
      </c>
      <c r="AQ40" s="143">
        <v>340457.04999999987</v>
      </c>
      <c r="AR40" s="14">
        <v>58548.398888500022</v>
      </c>
      <c r="AS40" s="23">
        <v>39755.896537500026</v>
      </c>
      <c r="AT40" s="143">
        <v>356782.65000000031</v>
      </c>
      <c r="AU40" s="14">
        <v>61355.912320499898</v>
      </c>
      <c r="AV40" s="23">
        <v>42208.060372500055</v>
      </c>
    </row>
    <row r="41" spans="1:48" x14ac:dyDescent="0.25">
      <c r="A41" s="7">
        <v>38</v>
      </c>
      <c r="B41" s="60" t="s">
        <v>568</v>
      </c>
      <c r="C41" s="55">
        <v>235</v>
      </c>
      <c r="D41" s="88">
        <v>2.4</v>
      </c>
      <c r="E41" s="88" t="s">
        <v>269</v>
      </c>
      <c r="F41" s="73">
        <v>41172</v>
      </c>
      <c r="G41" s="73">
        <v>41207</v>
      </c>
      <c r="H41" s="90" t="s">
        <v>345</v>
      </c>
      <c r="I41" s="69">
        <f t="shared" si="8"/>
        <v>13330659.199999999</v>
      </c>
      <c r="J41" s="18">
        <f t="shared" si="9"/>
        <v>1967471.9913279996</v>
      </c>
      <c r="K41" s="19">
        <f t="shared" si="2"/>
        <v>0.14758999999999997</v>
      </c>
      <c r="L41" s="20">
        <f t="shared" si="10"/>
        <v>1298921.9594055999</v>
      </c>
      <c r="M41" s="21">
        <v>1090355.2</v>
      </c>
      <c r="N41" s="22">
        <v>160925.52396800008</v>
      </c>
      <c r="O41" s="23">
        <v>118732.47674240003</v>
      </c>
      <c r="P41" s="21">
        <v>1278014.3999999987</v>
      </c>
      <c r="Q41" s="22">
        <v>188622.14529599989</v>
      </c>
      <c r="R41" s="23">
        <v>133198.92785120002</v>
      </c>
      <c r="S41" s="21">
        <v>1203783.3600000003</v>
      </c>
      <c r="T41" s="22">
        <v>177666.3861023997</v>
      </c>
      <c r="U41" s="23">
        <v>121642.34788320005</v>
      </c>
      <c r="V41" s="21">
        <v>847436.31999999948</v>
      </c>
      <c r="W41" s="22">
        <v>125073.12646879996</v>
      </c>
      <c r="X41" s="23">
        <v>91275.868448000052</v>
      </c>
      <c r="Y41" s="21">
        <v>1016307.3599999998</v>
      </c>
      <c r="Z41" s="22">
        <v>149996.80326239998</v>
      </c>
      <c r="AA41" s="23">
        <v>106117.69304960006</v>
      </c>
      <c r="AB41" s="21">
        <v>897889.92000000086</v>
      </c>
      <c r="AC41" s="22">
        <v>132519.57329279996</v>
      </c>
      <c r="AD41" s="23">
        <v>86813.894895999983</v>
      </c>
      <c r="AE41" s="21">
        <v>875531.04000000108</v>
      </c>
      <c r="AF41" s="22">
        <v>129219.62619360007</v>
      </c>
      <c r="AG41" s="23">
        <v>81705.081900800025</v>
      </c>
      <c r="AH41" s="21">
        <v>1106494.8799999994</v>
      </c>
      <c r="AI41" s="22">
        <v>163307.57933920005</v>
      </c>
      <c r="AJ41" s="23">
        <v>98353.09194560007</v>
      </c>
      <c r="AK41" s="21">
        <v>1173718.0800000005</v>
      </c>
      <c r="AL41" s="22">
        <v>173229.05142719985</v>
      </c>
      <c r="AM41" s="23">
        <v>104659.97725439996</v>
      </c>
      <c r="AN41" s="143">
        <v>1387040.4799999988</v>
      </c>
      <c r="AO41" s="14">
        <v>204713.30444319992</v>
      </c>
      <c r="AP41" s="23">
        <v>127671.24132559996</v>
      </c>
      <c r="AQ41" s="143">
        <v>1256604.6400000018</v>
      </c>
      <c r="AR41" s="14">
        <v>185462.27881760002</v>
      </c>
      <c r="AS41" s="23">
        <v>115979.70745119998</v>
      </c>
      <c r="AT41" s="143">
        <v>1197483.5199999991</v>
      </c>
      <c r="AU41" s="14">
        <v>176736.5927167999</v>
      </c>
      <c r="AV41" s="23">
        <v>112771.65065759989</v>
      </c>
    </row>
    <row r="42" spans="1:48" x14ac:dyDescent="0.25">
      <c r="A42" s="7">
        <v>39</v>
      </c>
      <c r="B42" s="60" t="s">
        <v>39</v>
      </c>
      <c r="C42" s="55">
        <v>241</v>
      </c>
      <c r="D42" s="88">
        <v>0.81499999999999995</v>
      </c>
      <c r="E42" s="88" t="s">
        <v>269</v>
      </c>
      <c r="F42" s="73">
        <v>41344</v>
      </c>
      <c r="G42" s="73">
        <v>41346</v>
      </c>
      <c r="H42" s="90" t="s">
        <v>346</v>
      </c>
      <c r="I42" s="69">
        <f t="shared" si="8"/>
        <v>4883616.9999999981</v>
      </c>
      <c r="J42" s="18">
        <f t="shared" si="9"/>
        <v>815857.05601999979</v>
      </c>
      <c r="K42" s="19">
        <f t="shared" si="2"/>
        <v>0.16706000000000001</v>
      </c>
      <c r="L42" s="20">
        <f>O42+R42+U42+X42+AA42+AD42+AG42+AJ42+AM42+AP42+AS42+AV42</f>
        <v>579631.47967399994</v>
      </c>
      <c r="M42" s="24">
        <v>511799.07999999955</v>
      </c>
      <c r="N42" s="25">
        <v>85501.154304799886</v>
      </c>
      <c r="O42" s="26">
        <v>66521.884271999996</v>
      </c>
      <c r="P42" s="24">
        <v>417175.82000000007</v>
      </c>
      <c r="Q42" s="25">
        <v>69693.392489200007</v>
      </c>
      <c r="R42" s="26">
        <v>51636.766086999975</v>
      </c>
      <c r="S42" s="24">
        <v>494473.09999999951</v>
      </c>
      <c r="T42" s="25">
        <v>82606.676085999992</v>
      </c>
      <c r="U42" s="26">
        <v>59987.929319599993</v>
      </c>
      <c r="V42" s="24">
        <v>514100.65999999986</v>
      </c>
      <c r="W42" s="25">
        <v>85885.656259600029</v>
      </c>
      <c r="X42" s="26">
        <v>65312.038892799923</v>
      </c>
      <c r="Y42" s="24">
        <v>423218.86</v>
      </c>
      <c r="Z42" s="25">
        <v>70702.942751599956</v>
      </c>
      <c r="AA42" s="26">
        <v>52687.269312200035</v>
      </c>
      <c r="AB42" s="24">
        <v>418605.43999999959</v>
      </c>
      <c r="AC42" s="25">
        <v>69932.224806400031</v>
      </c>
      <c r="AD42" s="26">
        <v>48819.73807600006</v>
      </c>
      <c r="AE42" s="24">
        <v>491336.86</v>
      </c>
      <c r="AF42" s="25">
        <v>82082.735831599945</v>
      </c>
      <c r="AG42" s="26">
        <v>55300.689205800016</v>
      </c>
      <c r="AH42" s="24">
        <v>358806.51999999996</v>
      </c>
      <c r="AI42" s="25">
        <v>59942.217231200011</v>
      </c>
      <c r="AJ42" s="26">
        <v>38857.866728199966</v>
      </c>
      <c r="AK42" s="24">
        <v>227783.18000000017</v>
      </c>
      <c r="AL42" s="25">
        <v>38053.458050799993</v>
      </c>
      <c r="AM42" s="26">
        <v>25126.375152799996</v>
      </c>
      <c r="AN42" s="143">
        <v>373064.91999999969</v>
      </c>
      <c r="AO42" s="14">
        <v>62324.225535199999</v>
      </c>
      <c r="AP42" s="23">
        <v>41803.606903200052</v>
      </c>
      <c r="AQ42" s="143">
        <v>326553.21999999956</v>
      </c>
      <c r="AR42" s="14">
        <v>54553.98093319992</v>
      </c>
      <c r="AS42" s="23">
        <v>36524.575201200008</v>
      </c>
      <c r="AT42" s="143">
        <v>326699.34000000032</v>
      </c>
      <c r="AU42" s="14">
        <v>54578.391740400053</v>
      </c>
      <c r="AV42" s="23">
        <v>37052.740523200016</v>
      </c>
    </row>
    <row r="43" spans="1:48" x14ac:dyDescent="0.25">
      <c r="A43" s="7">
        <v>40</v>
      </c>
      <c r="B43" s="61" t="s">
        <v>40</v>
      </c>
      <c r="C43" s="129">
        <v>244</v>
      </c>
      <c r="D43" s="88">
        <v>1.998</v>
      </c>
      <c r="E43" s="88" t="s">
        <v>321</v>
      </c>
      <c r="F43" s="73">
        <v>40673</v>
      </c>
      <c r="G43" s="73">
        <v>40673</v>
      </c>
      <c r="H43" s="90" t="s">
        <v>347</v>
      </c>
      <c r="I43" s="69">
        <f t="shared" si="8"/>
        <v>8787515.9999999981</v>
      </c>
      <c r="J43" s="18">
        <f t="shared" si="9"/>
        <v>1665234.2819999994</v>
      </c>
      <c r="K43" s="19">
        <f t="shared" si="2"/>
        <v>0.18949999999999997</v>
      </c>
      <c r="L43" s="20">
        <f t="shared" si="10"/>
        <v>1234292.9560405002</v>
      </c>
      <c r="M43" s="21">
        <v>900630.40000000061</v>
      </c>
      <c r="N43" s="22">
        <v>170669.4607999998</v>
      </c>
      <c r="O43" s="23">
        <v>137119.67706200015</v>
      </c>
      <c r="P43" s="21">
        <v>831243.90000000014</v>
      </c>
      <c r="Q43" s="22">
        <v>157520.71904999978</v>
      </c>
      <c r="R43" s="23">
        <v>121636.55495099998</v>
      </c>
      <c r="S43" s="21">
        <v>943485.59999999986</v>
      </c>
      <c r="T43" s="22">
        <v>178790.52120000008</v>
      </c>
      <c r="U43" s="23">
        <v>135492.83531900001</v>
      </c>
      <c r="V43" s="21">
        <v>749962.9999999993</v>
      </c>
      <c r="W43" s="22">
        <v>142117.98849999989</v>
      </c>
      <c r="X43" s="23">
        <v>112042.65283299994</v>
      </c>
      <c r="Y43" s="21">
        <v>627422.89999999967</v>
      </c>
      <c r="Z43" s="22">
        <v>118896.63955000002</v>
      </c>
      <c r="AA43" s="23">
        <v>92287.524466999967</v>
      </c>
      <c r="AB43" s="21">
        <v>511362.1999999999</v>
      </c>
      <c r="AC43" s="22">
        <v>96903.136899999896</v>
      </c>
      <c r="AD43" s="23">
        <v>71209.534535999948</v>
      </c>
      <c r="AE43" s="21">
        <v>552341.49999999977</v>
      </c>
      <c r="AF43" s="22">
        <v>104668.71424999999</v>
      </c>
      <c r="AG43" s="23">
        <v>74793.407011000003</v>
      </c>
      <c r="AH43" s="21">
        <v>558732.10000000056</v>
      </c>
      <c r="AI43" s="22">
        <v>105879.73294999998</v>
      </c>
      <c r="AJ43" s="23">
        <v>72647.420069000073</v>
      </c>
      <c r="AK43" s="21">
        <v>617189.6</v>
      </c>
      <c r="AL43" s="22">
        <v>116957.42919999997</v>
      </c>
      <c r="AM43" s="23">
        <v>80445.204992000086</v>
      </c>
      <c r="AN43" s="143">
        <v>695437.29999999981</v>
      </c>
      <c r="AO43" s="14">
        <v>131785.36835000006</v>
      </c>
      <c r="AP43" s="23">
        <v>93651.860059499872</v>
      </c>
      <c r="AQ43" s="143">
        <v>803078.19999999925</v>
      </c>
      <c r="AR43" s="14">
        <v>152183.31890000022</v>
      </c>
      <c r="AS43" s="23">
        <v>107643.73821299999</v>
      </c>
      <c r="AT43" s="143">
        <v>996629.3</v>
      </c>
      <c r="AU43" s="14">
        <v>188861.25234999982</v>
      </c>
      <c r="AV43" s="23">
        <v>135322.54652800006</v>
      </c>
    </row>
    <row r="44" spans="1:48" x14ac:dyDescent="0.25">
      <c r="A44" s="7">
        <v>41</v>
      </c>
      <c r="B44" s="60" t="s">
        <v>41</v>
      </c>
      <c r="C44" s="55">
        <v>251</v>
      </c>
      <c r="D44" s="88">
        <v>0.998</v>
      </c>
      <c r="E44" s="88" t="s">
        <v>321</v>
      </c>
      <c r="F44" s="73">
        <v>40739</v>
      </c>
      <c r="G44" s="73">
        <v>40739</v>
      </c>
      <c r="H44" s="90" t="s">
        <v>545</v>
      </c>
      <c r="I44" s="69">
        <f t="shared" si="8"/>
        <v>7981116.4199999999</v>
      </c>
      <c r="J44" s="18">
        <f t="shared" si="9"/>
        <v>1537083.2113278001</v>
      </c>
      <c r="K44" s="19">
        <f t="shared" si="2"/>
        <v>0.19259000000000001</v>
      </c>
      <c r="L44" s="20">
        <f t="shared" si="10"/>
        <v>1139346.5411561998</v>
      </c>
      <c r="M44" s="21">
        <v>680883.42000000027</v>
      </c>
      <c r="N44" s="22">
        <v>131131.33785780027</v>
      </c>
      <c r="O44" s="23">
        <v>105467.51671079993</v>
      </c>
      <c r="P44" s="21">
        <v>602732.6399999992</v>
      </c>
      <c r="Q44" s="22">
        <v>116080.27913760001</v>
      </c>
      <c r="R44" s="23">
        <v>89886.046606200078</v>
      </c>
      <c r="S44" s="21">
        <v>666848.75999999966</v>
      </c>
      <c r="T44" s="22">
        <v>128428.40268839993</v>
      </c>
      <c r="U44" s="23">
        <v>97752.904827599938</v>
      </c>
      <c r="V44" s="21">
        <v>644683.6800000004</v>
      </c>
      <c r="W44" s="22">
        <v>124159.62993119995</v>
      </c>
      <c r="X44" s="23">
        <v>98356.298511600078</v>
      </c>
      <c r="Y44" s="21">
        <v>693239.64000000095</v>
      </c>
      <c r="Z44" s="22">
        <v>133511.02226759991</v>
      </c>
      <c r="AA44" s="23">
        <v>103628.9511762</v>
      </c>
      <c r="AB44" s="21">
        <v>658465.98000000021</v>
      </c>
      <c r="AC44" s="22">
        <v>126813.96308820002</v>
      </c>
      <c r="AD44" s="23">
        <v>93300.998242199857</v>
      </c>
      <c r="AE44" s="21">
        <v>668248.9799999994</v>
      </c>
      <c r="AF44" s="22">
        <v>128698.07105820008</v>
      </c>
      <c r="AG44" s="23">
        <v>92335.71985680006</v>
      </c>
      <c r="AH44" s="21">
        <v>683720.10000000137</v>
      </c>
      <c r="AI44" s="22">
        <v>131677.65405899996</v>
      </c>
      <c r="AJ44" s="23">
        <v>91360.710589199924</v>
      </c>
      <c r="AK44" s="21">
        <v>677359.43999999936</v>
      </c>
      <c r="AL44" s="22">
        <v>130452.65454959976</v>
      </c>
      <c r="AM44" s="23">
        <v>90419.519414999988</v>
      </c>
      <c r="AN44" s="143">
        <v>699136.91999999923</v>
      </c>
      <c r="AO44" s="14">
        <v>134646.77942280006</v>
      </c>
      <c r="AP44" s="23">
        <v>96262.67077560004</v>
      </c>
      <c r="AQ44" s="143">
        <v>626533.50000000035</v>
      </c>
      <c r="AR44" s="14">
        <v>120664.08676500006</v>
      </c>
      <c r="AS44" s="23">
        <v>86175.775492199973</v>
      </c>
      <c r="AT44" s="143">
        <v>679263.35999999952</v>
      </c>
      <c r="AU44" s="14">
        <v>130819.33050239994</v>
      </c>
      <c r="AV44" s="23">
        <v>94399.428952799994</v>
      </c>
    </row>
    <row r="45" spans="1:48" x14ac:dyDescent="0.25">
      <c r="A45" s="7">
        <v>42</v>
      </c>
      <c r="B45" s="60" t="s">
        <v>42</v>
      </c>
      <c r="C45" s="55">
        <v>261</v>
      </c>
      <c r="D45" s="88">
        <v>0.8</v>
      </c>
      <c r="E45" s="88" t="s">
        <v>321</v>
      </c>
      <c r="F45" s="73">
        <v>41185</v>
      </c>
      <c r="G45" s="73">
        <v>41185</v>
      </c>
      <c r="H45" s="90" t="s">
        <v>348</v>
      </c>
      <c r="I45" s="69">
        <f t="shared" si="8"/>
        <v>4215258.08</v>
      </c>
      <c r="J45" s="18">
        <f t="shared" si="9"/>
        <v>847693.6709383995</v>
      </c>
      <c r="K45" s="19">
        <f t="shared" si="2"/>
        <v>0.2011012504692001</v>
      </c>
      <c r="L45" s="20">
        <f t="shared" si="10"/>
        <v>639493.6140662001</v>
      </c>
      <c r="M45" s="21">
        <v>306550.77999999991</v>
      </c>
      <c r="N45" s="22">
        <v>61782.244201199966</v>
      </c>
      <c r="O45" s="23">
        <v>50353.773469599975</v>
      </c>
      <c r="P45" s="21">
        <v>295573.46000000002</v>
      </c>
      <c r="Q45" s="22">
        <v>59569.875128399966</v>
      </c>
      <c r="R45" s="23">
        <v>46669.16762780006</v>
      </c>
      <c r="S45" s="21">
        <v>428158.12000000023</v>
      </c>
      <c r="T45" s="22">
        <v>86290.987504799938</v>
      </c>
      <c r="U45" s="23">
        <v>66856.816764399991</v>
      </c>
      <c r="V45" s="21">
        <v>439413.62</v>
      </c>
      <c r="W45" s="22">
        <v>88559.420974799883</v>
      </c>
      <c r="X45" s="23">
        <v>70984.220274399981</v>
      </c>
      <c r="Y45" s="21">
        <v>395773.93999999954</v>
      </c>
      <c r="Z45" s="22">
        <v>78806.506932799908</v>
      </c>
      <c r="AA45" s="23">
        <v>61589.715390999983</v>
      </c>
      <c r="AB45" s="21">
        <v>352042.2200000002</v>
      </c>
      <c r="AC45" s="22">
        <v>70098.646846399992</v>
      </c>
      <c r="AD45" s="23">
        <v>52187.656227200023</v>
      </c>
      <c r="AE45" s="21">
        <v>16416.28</v>
      </c>
      <c r="AF45" s="22">
        <v>3268.8096736000011</v>
      </c>
      <c r="AG45" s="23">
        <v>2514.2879189999994</v>
      </c>
      <c r="AH45" s="21">
        <v>250196.19999999987</v>
      </c>
      <c r="AI45" s="22">
        <v>50424.54214799995</v>
      </c>
      <c r="AJ45" s="23">
        <v>35601.005099599992</v>
      </c>
      <c r="AK45" s="21">
        <v>366978.62</v>
      </c>
      <c r="AL45" s="22">
        <v>73960.871074799958</v>
      </c>
      <c r="AM45" s="23">
        <v>52430.108782600022</v>
      </c>
      <c r="AN45" s="143">
        <v>453362.8600000001</v>
      </c>
      <c r="AO45" s="14">
        <v>91370.750804399984</v>
      </c>
      <c r="AP45" s="23">
        <v>66545.408395599996</v>
      </c>
      <c r="AQ45" s="143">
        <v>455507.64000000048</v>
      </c>
      <c r="AR45" s="14">
        <v>91803.0097656</v>
      </c>
      <c r="AS45" s="23">
        <v>66431.262128599992</v>
      </c>
      <c r="AT45" s="143">
        <v>455284.33999999997</v>
      </c>
      <c r="AU45" s="14">
        <v>91758.005883600024</v>
      </c>
      <c r="AV45" s="23">
        <v>67330.191986399994</v>
      </c>
    </row>
    <row r="46" spans="1:48" x14ac:dyDescent="0.25">
      <c r="A46" s="7">
        <v>43</v>
      </c>
      <c r="B46" s="60" t="s">
        <v>569</v>
      </c>
      <c r="C46" s="55">
        <v>266</v>
      </c>
      <c r="D46" s="88">
        <v>0.499</v>
      </c>
      <c r="E46" s="88" t="s">
        <v>269</v>
      </c>
      <c r="F46" s="73">
        <v>41337</v>
      </c>
      <c r="G46" s="73">
        <v>41347</v>
      </c>
      <c r="H46" s="90" t="s">
        <v>349</v>
      </c>
      <c r="I46" s="69">
        <f t="shared" si="8"/>
        <v>2563833.3000000007</v>
      </c>
      <c r="J46" s="18">
        <f t="shared" si="9"/>
        <v>440902.41260099999</v>
      </c>
      <c r="K46" s="19">
        <f t="shared" si="2"/>
        <v>0.17196999999999996</v>
      </c>
      <c r="L46" s="20">
        <f t="shared" si="10"/>
        <v>320948.66291199985</v>
      </c>
      <c r="M46" s="21">
        <v>325000.10000000027</v>
      </c>
      <c r="N46" s="22">
        <v>55890.267197000016</v>
      </c>
      <c r="O46" s="23">
        <v>43690.679821000034</v>
      </c>
      <c r="P46" s="21">
        <v>264690.1999999999</v>
      </c>
      <c r="Q46" s="22">
        <v>45518.773694000054</v>
      </c>
      <c r="R46" s="23">
        <v>34168.49931099997</v>
      </c>
      <c r="S46" s="21">
        <v>288434.90000000014</v>
      </c>
      <c r="T46" s="22">
        <v>49602.149753000012</v>
      </c>
      <c r="U46" s="23">
        <v>36455.385139000005</v>
      </c>
      <c r="V46" s="21">
        <v>290150.30000000016</v>
      </c>
      <c r="W46" s="22">
        <v>49897.147090999963</v>
      </c>
      <c r="X46" s="23">
        <v>38265.442831999986</v>
      </c>
      <c r="Y46" s="21">
        <v>314955.99999999983</v>
      </c>
      <c r="Z46" s="22">
        <v>54162.983319999999</v>
      </c>
      <c r="AA46" s="23">
        <v>40508.917920999986</v>
      </c>
      <c r="AB46" s="21">
        <v>265501.00000000023</v>
      </c>
      <c r="AC46" s="22">
        <v>45658.206969999977</v>
      </c>
      <c r="AD46" s="23">
        <v>32214.247431000007</v>
      </c>
      <c r="AE46" s="21">
        <v>245379.60000000018</v>
      </c>
      <c r="AF46" s="22">
        <v>42197.929812000031</v>
      </c>
      <c r="AG46" s="23">
        <v>28961.542296999978</v>
      </c>
      <c r="AH46" s="21">
        <v>23212.400000000001</v>
      </c>
      <c r="AI46" s="22">
        <v>3991.8364279999992</v>
      </c>
      <c r="AJ46" s="23">
        <v>2748.7739710000001</v>
      </c>
      <c r="AK46" s="21">
        <v>0</v>
      </c>
      <c r="AL46" s="22">
        <v>0</v>
      </c>
      <c r="AM46" s="23">
        <v>0</v>
      </c>
      <c r="AN46" s="143">
        <v>0</v>
      </c>
      <c r="AO46" s="14">
        <v>0</v>
      </c>
      <c r="AP46" s="23">
        <v>0</v>
      </c>
      <c r="AQ46" s="143">
        <v>196380.89999999991</v>
      </c>
      <c r="AR46" s="14">
        <v>33771.623372999988</v>
      </c>
      <c r="AS46" s="23">
        <v>22513.620637000011</v>
      </c>
      <c r="AT46" s="143">
        <v>350127.90000000031</v>
      </c>
      <c r="AU46" s="14">
        <v>60211.494962999968</v>
      </c>
      <c r="AV46" s="23">
        <v>41421.553551999918</v>
      </c>
    </row>
    <row r="47" spans="1:48" x14ac:dyDescent="0.25">
      <c r="A47" s="7">
        <v>44</v>
      </c>
      <c r="B47" s="60" t="s">
        <v>43</v>
      </c>
      <c r="C47" s="55">
        <v>276</v>
      </c>
      <c r="D47" s="88">
        <v>0.221</v>
      </c>
      <c r="E47" s="88" t="s">
        <v>269</v>
      </c>
      <c r="F47" s="73">
        <v>41533</v>
      </c>
      <c r="G47" s="73">
        <v>41561</v>
      </c>
      <c r="H47" s="90" t="s">
        <v>546</v>
      </c>
      <c r="I47" s="69">
        <f t="shared" si="8"/>
        <v>951369.4650000002</v>
      </c>
      <c r="J47" s="18">
        <f t="shared" si="9"/>
        <v>170380.75748684994</v>
      </c>
      <c r="K47" s="19">
        <f t="shared" si="2"/>
        <v>0.17908999999999989</v>
      </c>
      <c r="L47" s="20">
        <f t="shared" si="10"/>
        <v>123630.74527355999</v>
      </c>
      <c r="M47" s="21">
        <v>94582.87100000013</v>
      </c>
      <c r="N47" s="22">
        <v>16938.846367390008</v>
      </c>
      <c r="O47" s="23">
        <v>13334.839777899995</v>
      </c>
      <c r="P47" s="21">
        <v>80425.026000000027</v>
      </c>
      <c r="Q47" s="22">
        <v>14403.317906339988</v>
      </c>
      <c r="R47" s="23">
        <v>10874.963060979986</v>
      </c>
      <c r="S47" s="21">
        <v>95602.878000000026</v>
      </c>
      <c r="T47" s="22">
        <v>17121.519421020017</v>
      </c>
      <c r="U47" s="23">
        <v>12710.516906379995</v>
      </c>
      <c r="V47" s="21">
        <v>78830.654000000024</v>
      </c>
      <c r="W47" s="22">
        <v>14117.781824859996</v>
      </c>
      <c r="X47" s="23">
        <v>11002.533950500016</v>
      </c>
      <c r="Y47" s="21">
        <v>72301.246999999945</v>
      </c>
      <c r="Z47" s="22">
        <v>12948.430325229985</v>
      </c>
      <c r="AA47" s="23">
        <v>9862.7257594999974</v>
      </c>
      <c r="AB47" s="21">
        <v>85893.984999999971</v>
      </c>
      <c r="AC47" s="22">
        <v>15382.753773649989</v>
      </c>
      <c r="AD47" s="23">
        <v>10945.363100150014</v>
      </c>
      <c r="AE47" s="21">
        <v>62467.188999999984</v>
      </c>
      <c r="AF47" s="22">
        <v>11187.248878009997</v>
      </c>
      <c r="AG47" s="23">
        <v>7806.3915319599992</v>
      </c>
      <c r="AH47" s="21">
        <v>56071.318000000014</v>
      </c>
      <c r="AI47" s="22">
        <v>10041.812340620016</v>
      </c>
      <c r="AJ47" s="23">
        <v>6676.1747278900057</v>
      </c>
      <c r="AK47" s="21">
        <v>63919.749000000025</v>
      </c>
      <c r="AL47" s="22">
        <v>11447.387848410001</v>
      </c>
      <c r="AM47" s="23">
        <v>7761.9828088699978</v>
      </c>
      <c r="AN47" s="143">
        <v>69123.985000000015</v>
      </c>
      <c r="AO47" s="14">
        <v>12379.414473649977</v>
      </c>
      <c r="AP47" s="23">
        <v>8693.7169687900005</v>
      </c>
      <c r="AQ47" s="143">
        <v>93592.742999999944</v>
      </c>
      <c r="AR47" s="14">
        <v>16761.524343869973</v>
      </c>
      <c r="AS47" s="23">
        <v>11561.707246460004</v>
      </c>
      <c r="AT47" s="143">
        <v>98557.820000000036</v>
      </c>
      <c r="AU47" s="14">
        <v>17650.719983800002</v>
      </c>
      <c r="AV47" s="23">
        <v>12399.829434179977</v>
      </c>
    </row>
    <row r="48" spans="1:48" x14ac:dyDescent="0.25">
      <c r="A48" s="7">
        <v>45</v>
      </c>
      <c r="B48" s="60" t="s">
        <v>44</v>
      </c>
      <c r="C48" s="55">
        <v>41</v>
      </c>
      <c r="D48" s="88">
        <v>0.26</v>
      </c>
      <c r="E48" s="88" t="s">
        <v>321</v>
      </c>
      <c r="F48" s="73">
        <v>39756</v>
      </c>
      <c r="G48" s="73">
        <v>39783</v>
      </c>
      <c r="H48" s="90" t="s">
        <v>547</v>
      </c>
      <c r="I48" s="69">
        <f t="shared" si="8"/>
        <v>1428317.8176000002</v>
      </c>
      <c r="J48" s="18">
        <f t="shared" si="9"/>
        <v>294097.63216987188</v>
      </c>
      <c r="K48" s="19">
        <f t="shared" si="2"/>
        <v>0.20590489633745773</v>
      </c>
      <c r="L48" s="20">
        <f t="shared" si="10"/>
        <v>224914.5022537382</v>
      </c>
      <c r="M48" s="21">
        <v>127831.98360000008</v>
      </c>
      <c r="N48" s="22">
        <v>27180.914672867984</v>
      </c>
      <c r="O48" s="23">
        <v>22393.963299888022</v>
      </c>
      <c r="P48" s="21">
        <v>151791.27959999992</v>
      </c>
      <c r="Q48" s="22">
        <v>32275.379781347976</v>
      </c>
      <c r="R48" s="23">
        <v>25701.12896225998</v>
      </c>
      <c r="S48" s="21">
        <v>163157.89080000008</v>
      </c>
      <c r="T48" s="22">
        <v>34692.262320803973</v>
      </c>
      <c r="U48" s="23">
        <v>27181.089724392004</v>
      </c>
      <c r="V48" s="21">
        <v>141555.53520000001</v>
      </c>
      <c r="W48" s="22">
        <v>30098.953449575998</v>
      </c>
      <c r="X48" s="23">
        <v>24382.309244760021</v>
      </c>
      <c r="Y48" s="21">
        <v>148281.21600000022</v>
      </c>
      <c r="Z48" s="22">
        <v>31529.034958079981</v>
      </c>
      <c r="AA48" s="23">
        <v>24945.17818914005</v>
      </c>
      <c r="AB48" s="21">
        <v>114596.53079999999</v>
      </c>
      <c r="AC48" s="22">
        <v>24366.660344003987</v>
      </c>
      <c r="AD48" s="23">
        <v>18529.747583196029</v>
      </c>
      <c r="AE48" s="21">
        <v>109560.90719999997</v>
      </c>
      <c r="AF48" s="22">
        <v>23295.93569793598</v>
      </c>
      <c r="AG48" s="23">
        <v>17292.047399556035</v>
      </c>
      <c r="AH48" s="21">
        <v>102109.62840000003</v>
      </c>
      <c r="AI48" s="22">
        <v>21711.570286691996</v>
      </c>
      <c r="AJ48" s="23">
        <v>15712.775521596008</v>
      </c>
      <c r="AK48" s="21">
        <v>73463.544000000067</v>
      </c>
      <c r="AL48" s="22">
        <v>15620.553360719996</v>
      </c>
      <c r="AM48" s="23">
        <v>11349.992832251997</v>
      </c>
      <c r="AN48" s="143">
        <v>60090.460799999993</v>
      </c>
      <c r="AO48" s="14">
        <v>12777.034679904002</v>
      </c>
      <c r="AP48" s="23">
        <v>9648.6209056740008</v>
      </c>
      <c r="AQ48" s="143">
        <v>112246.68240000003</v>
      </c>
      <c r="AR48" s="14">
        <v>19519.502406059986</v>
      </c>
      <c r="AS48" s="23">
        <v>13367.155277172009</v>
      </c>
      <c r="AT48" s="143">
        <v>123632.1587999999</v>
      </c>
      <c r="AU48" s="14">
        <v>21029.830211879998</v>
      </c>
      <c r="AV48" s="23">
        <v>14410.493313852015</v>
      </c>
    </row>
    <row r="49" spans="1:48" x14ac:dyDescent="0.25">
      <c r="A49" s="7">
        <v>46</v>
      </c>
      <c r="B49" s="60" t="s">
        <v>45</v>
      </c>
      <c r="C49" s="55">
        <v>367</v>
      </c>
      <c r="D49" s="88">
        <v>0.98</v>
      </c>
      <c r="E49" s="88" t="s">
        <v>269</v>
      </c>
      <c r="F49" s="73">
        <v>41486</v>
      </c>
      <c r="G49" s="73">
        <v>41486</v>
      </c>
      <c r="H49" s="90" t="s">
        <v>350</v>
      </c>
      <c r="I49" s="69">
        <f t="shared" si="8"/>
        <v>7247051.2800000012</v>
      </c>
      <c r="J49" s="18">
        <f t="shared" si="9"/>
        <v>1210692.3868368017</v>
      </c>
      <c r="K49" s="19">
        <f t="shared" si="2"/>
        <v>0.16706000000000021</v>
      </c>
      <c r="L49" s="20">
        <f t="shared" si="10"/>
        <v>854107.54382100003</v>
      </c>
      <c r="M49" s="21">
        <v>640761.479999998</v>
      </c>
      <c r="N49" s="22">
        <v>107045.61284880035</v>
      </c>
      <c r="O49" s="23">
        <v>82972.078740000026</v>
      </c>
      <c r="P49" s="21">
        <v>630681.00000000035</v>
      </c>
      <c r="Q49" s="22">
        <v>105361.56786000068</v>
      </c>
      <c r="R49" s="23">
        <v>78124.416743999987</v>
      </c>
      <c r="S49" s="21">
        <v>697594.56000000041</v>
      </c>
      <c r="T49" s="22">
        <v>116540.14719360085</v>
      </c>
      <c r="U49" s="23">
        <v>84489.339627600071</v>
      </c>
      <c r="V49" s="21">
        <v>666642.59999999858</v>
      </c>
      <c r="W49" s="22">
        <v>111369.31275599977</v>
      </c>
      <c r="X49" s="23">
        <v>84640.659238799984</v>
      </c>
      <c r="Y49" s="21">
        <v>675238.08000000042</v>
      </c>
      <c r="Z49" s="22">
        <v>112805.2736448002</v>
      </c>
      <c r="AA49" s="23">
        <v>83239.834754399912</v>
      </c>
      <c r="AB49" s="21">
        <v>634015.08000000019</v>
      </c>
      <c r="AC49" s="22">
        <v>105918.55926479983</v>
      </c>
      <c r="AD49" s="23">
        <v>73759.428463200049</v>
      </c>
      <c r="AE49" s="21">
        <v>587142.72000000079</v>
      </c>
      <c r="AF49" s="22">
        <v>98088.062803200053</v>
      </c>
      <c r="AG49" s="23">
        <v>66371.979467999976</v>
      </c>
      <c r="AH49" s="21">
        <v>539696.87999999954</v>
      </c>
      <c r="AI49" s="22">
        <v>90161.760772799942</v>
      </c>
      <c r="AJ49" s="23">
        <v>58320.489524399964</v>
      </c>
      <c r="AK49" s="21">
        <v>627210.84000000067</v>
      </c>
      <c r="AL49" s="22">
        <v>104781.84293039975</v>
      </c>
      <c r="AM49" s="23">
        <v>67647.454491600001</v>
      </c>
      <c r="AN49" s="143">
        <v>610268.16000000015</v>
      </c>
      <c r="AO49" s="14">
        <v>101951.39880960007</v>
      </c>
      <c r="AP49" s="23">
        <v>68448.600262200009</v>
      </c>
      <c r="AQ49" s="143">
        <v>527694.60000000021</v>
      </c>
      <c r="AR49" s="14">
        <v>88156.65987600018</v>
      </c>
      <c r="AS49" s="23">
        <v>59404.837420799944</v>
      </c>
      <c r="AT49" s="143">
        <v>410105.28000000084</v>
      </c>
      <c r="AU49" s="14">
        <v>68512.188076799852</v>
      </c>
      <c r="AV49" s="23">
        <v>46688.425086000061</v>
      </c>
    </row>
    <row r="50" spans="1:48" x14ac:dyDescent="0.25">
      <c r="A50" s="7">
        <v>47</v>
      </c>
      <c r="B50" s="60" t="s">
        <v>634</v>
      </c>
      <c r="C50" s="55">
        <v>289</v>
      </c>
      <c r="D50" s="88">
        <v>1.998</v>
      </c>
      <c r="E50" s="88" t="s">
        <v>269</v>
      </c>
      <c r="F50" s="73">
        <v>40821</v>
      </c>
      <c r="G50" s="73">
        <v>41640</v>
      </c>
      <c r="H50" s="90" t="s">
        <v>718</v>
      </c>
      <c r="I50" s="69">
        <f t="shared" ref="I50" si="11">M50+P50+S50+V50+Y50+AB50+AE50+AH50+AK50+AN50+AQ50+AT50</f>
        <v>0</v>
      </c>
      <c r="J50" s="18">
        <f t="shared" ref="J50" si="12">N50+Q50+T50+W50+Z50+AC50+AF50+AI50+AL50+AO50+AR50+AU50</f>
        <v>0</v>
      </c>
      <c r="K50" s="19" t="e">
        <f t="shared" ref="K50" si="13">J50/I50</f>
        <v>#DIV/0!</v>
      </c>
      <c r="L50" s="20">
        <f t="shared" ref="L50" si="14">O50+R50+U50+X50+AA50+AD50+AG50+AJ50+AM50+AP50+AS50+AV50</f>
        <v>0</v>
      </c>
      <c r="M50" s="21">
        <v>0</v>
      </c>
      <c r="N50" s="22">
        <v>0</v>
      </c>
      <c r="O50" s="23">
        <v>0</v>
      </c>
      <c r="P50" s="21">
        <v>0</v>
      </c>
      <c r="Q50" s="22">
        <v>0</v>
      </c>
      <c r="R50" s="23">
        <v>0</v>
      </c>
      <c r="S50" s="21">
        <v>0</v>
      </c>
      <c r="T50" s="22">
        <v>0</v>
      </c>
      <c r="U50" s="23">
        <v>0</v>
      </c>
      <c r="V50" s="21">
        <v>0</v>
      </c>
      <c r="W50" s="22">
        <v>0</v>
      </c>
      <c r="X50" s="23">
        <v>0</v>
      </c>
      <c r="Y50" s="21">
        <v>0</v>
      </c>
      <c r="Z50" s="22">
        <v>0</v>
      </c>
      <c r="AA50" s="23">
        <v>0</v>
      </c>
      <c r="AB50" s="21">
        <v>0</v>
      </c>
      <c r="AC50" s="22">
        <v>0</v>
      </c>
      <c r="AD50" s="23">
        <v>0</v>
      </c>
      <c r="AE50" s="21">
        <v>0</v>
      </c>
      <c r="AF50" s="22">
        <v>0</v>
      </c>
      <c r="AG50" s="23">
        <v>0</v>
      </c>
      <c r="AH50" s="21">
        <v>0</v>
      </c>
      <c r="AI50" s="22">
        <v>0</v>
      </c>
      <c r="AJ50" s="23">
        <v>0</v>
      </c>
      <c r="AK50" s="21">
        <v>0</v>
      </c>
      <c r="AL50" s="22">
        <v>0</v>
      </c>
      <c r="AM50" s="23">
        <v>0</v>
      </c>
      <c r="AN50" s="21">
        <v>0</v>
      </c>
      <c r="AO50" s="22">
        <v>0</v>
      </c>
      <c r="AP50" s="23">
        <v>0</v>
      </c>
      <c r="AQ50" s="21">
        <v>0</v>
      </c>
      <c r="AR50" s="22">
        <v>0</v>
      </c>
      <c r="AS50" s="23">
        <v>0</v>
      </c>
      <c r="AT50" s="21">
        <v>0</v>
      </c>
      <c r="AU50" s="22">
        <v>0</v>
      </c>
      <c r="AV50" s="23">
        <v>0</v>
      </c>
    </row>
    <row r="51" spans="1:48" x14ac:dyDescent="0.25">
      <c r="A51" s="7">
        <v>48</v>
      </c>
      <c r="B51" s="60" t="s">
        <v>46</v>
      </c>
      <c r="C51" s="55">
        <v>25</v>
      </c>
      <c r="D51" s="88">
        <v>0.95</v>
      </c>
      <c r="E51" s="88" t="s">
        <v>321</v>
      </c>
      <c r="F51" s="73">
        <v>40854</v>
      </c>
      <c r="G51" s="73">
        <v>40854</v>
      </c>
      <c r="H51" s="90" t="s">
        <v>351</v>
      </c>
      <c r="I51" s="69">
        <f t="shared" si="8"/>
        <v>7139083.5</v>
      </c>
      <c r="J51" s="18">
        <f t="shared" si="9"/>
        <v>1151177.2143749993</v>
      </c>
      <c r="K51" s="19">
        <f t="shared" si="2"/>
        <v>0.16124999999999989</v>
      </c>
      <c r="L51" s="20">
        <f t="shared" si="10"/>
        <v>799106.13190500007</v>
      </c>
      <c r="M51" s="21">
        <v>557418.5</v>
      </c>
      <c r="N51" s="22">
        <v>89883.733125000013</v>
      </c>
      <c r="O51" s="23">
        <v>68948.360040000029</v>
      </c>
      <c r="P51" s="21">
        <v>550418</v>
      </c>
      <c r="Q51" s="22">
        <v>88754.902499999953</v>
      </c>
      <c r="R51" s="23">
        <v>64528.826664999935</v>
      </c>
      <c r="S51" s="21">
        <v>686062.5</v>
      </c>
      <c r="T51" s="22">
        <v>110627.57812499988</v>
      </c>
      <c r="U51" s="23">
        <v>78999.645739999993</v>
      </c>
      <c r="V51" s="21">
        <v>633953.5</v>
      </c>
      <c r="W51" s="22">
        <v>102225.00187499983</v>
      </c>
      <c r="X51" s="23">
        <v>76861.942190000002</v>
      </c>
      <c r="Y51" s="21">
        <v>656845</v>
      </c>
      <c r="Z51" s="22">
        <v>105916.2562499999</v>
      </c>
      <c r="AA51" s="23">
        <v>77393.426050000096</v>
      </c>
      <c r="AB51" s="21">
        <v>658980.5</v>
      </c>
      <c r="AC51" s="22">
        <v>106260.60562500003</v>
      </c>
      <c r="AD51" s="23">
        <v>72740.89708499999</v>
      </c>
      <c r="AE51" s="21">
        <v>670841</v>
      </c>
      <c r="AF51" s="22">
        <v>108173.11124999993</v>
      </c>
      <c r="AG51" s="23">
        <v>71728.124680000008</v>
      </c>
      <c r="AH51" s="21">
        <v>336524</v>
      </c>
      <c r="AI51" s="22">
        <v>54264.494999999995</v>
      </c>
      <c r="AJ51" s="23">
        <v>34379.882094999994</v>
      </c>
      <c r="AK51" s="21">
        <v>397655.5</v>
      </c>
      <c r="AL51" s="22">
        <v>64121.949375000033</v>
      </c>
      <c r="AM51" s="23">
        <v>41152.706459999994</v>
      </c>
      <c r="AN51" s="143">
        <v>646514</v>
      </c>
      <c r="AO51" s="14">
        <v>104250.38249999988</v>
      </c>
      <c r="AP51" s="23">
        <v>68817.856329999966</v>
      </c>
      <c r="AQ51" s="143">
        <v>657824.5</v>
      </c>
      <c r="AR51" s="14">
        <v>106074.2006249999</v>
      </c>
      <c r="AS51" s="23">
        <v>69728.625390000103</v>
      </c>
      <c r="AT51" s="143">
        <v>686046.5</v>
      </c>
      <c r="AU51" s="14">
        <v>110624.99812499991</v>
      </c>
      <c r="AV51" s="23">
        <v>73825.839180000024</v>
      </c>
    </row>
    <row r="52" spans="1:48" x14ac:dyDescent="0.25">
      <c r="A52" s="7">
        <v>49</v>
      </c>
      <c r="B52" s="60" t="s">
        <v>47</v>
      </c>
      <c r="C52" s="55">
        <v>331</v>
      </c>
      <c r="D52" s="88">
        <v>0.35</v>
      </c>
      <c r="E52" s="88" t="s">
        <v>321</v>
      </c>
      <c r="F52" s="73">
        <v>39965</v>
      </c>
      <c r="G52" s="73">
        <v>39965</v>
      </c>
      <c r="H52" s="90" t="s">
        <v>352</v>
      </c>
      <c r="I52" s="69">
        <f t="shared" si="8"/>
        <v>964015</v>
      </c>
      <c r="J52" s="18">
        <f t="shared" si="9"/>
        <v>204978.50945000045</v>
      </c>
      <c r="K52" s="19">
        <f t="shared" si="2"/>
        <v>0.21263000000000046</v>
      </c>
      <c r="L52" s="20">
        <f t="shared" si="10"/>
        <v>156490.44170000002</v>
      </c>
      <c r="M52" s="21">
        <v>80047.5</v>
      </c>
      <c r="N52" s="22">
        <v>17020.499925000047</v>
      </c>
      <c r="O52" s="23">
        <v>14029.977574999995</v>
      </c>
      <c r="P52" s="21">
        <v>73602.5</v>
      </c>
      <c r="Q52" s="22">
        <v>15650.099574999997</v>
      </c>
      <c r="R52" s="23">
        <v>12473.082999999999</v>
      </c>
      <c r="S52" s="21">
        <v>74977.5</v>
      </c>
      <c r="T52" s="22">
        <v>15942.46582500003</v>
      </c>
      <c r="U52" s="23">
        <v>12478.278250000008</v>
      </c>
      <c r="V52" s="21">
        <v>72637.5</v>
      </c>
      <c r="W52" s="22">
        <v>15444.911625000079</v>
      </c>
      <c r="X52" s="23">
        <v>12539.87175</v>
      </c>
      <c r="Y52" s="21">
        <v>57577.5</v>
      </c>
      <c r="Z52" s="22">
        <v>12242.703825000035</v>
      </c>
      <c r="AA52" s="23">
        <v>9862.0286749999977</v>
      </c>
      <c r="AB52" s="21">
        <v>72832.5</v>
      </c>
      <c r="AC52" s="22">
        <v>15486.374475000093</v>
      </c>
      <c r="AD52" s="23">
        <v>11786.964375000005</v>
      </c>
      <c r="AE52" s="21">
        <v>86070</v>
      </c>
      <c r="AF52" s="22">
        <v>18301.064100000032</v>
      </c>
      <c r="AG52" s="23">
        <v>13602.533900000006</v>
      </c>
      <c r="AH52" s="21">
        <v>87415</v>
      </c>
      <c r="AI52" s="22">
        <v>18587.051449999963</v>
      </c>
      <c r="AJ52" s="23">
        <v>13420.497125000009</v>
      </c>
      <c r="AK52" s="21">
        <v>89095</v>
      </c>
      <c r="AL52" s="22">
        <v>18944.269850000052</v>
      </c>
      <c r="AM52" s="23">
        <v>13694.563</v>
      </c>
      <c r="AN52" s="143">
        <v>96147.5</v>
      </c>
      <c r="AO52" s="14">
        <v>20443.842925000048</v>
      </c>
      <c r="AP52" s="23">
        <v>15125.100350000012</v>
      </c>
      <c r="AQ52" s="143">
        <v>81880</v>
      </c>
      <c r="AR52" s="14">
        <v>17410.144399999979</v>
      </c>
      <c r="AS52" s="23">
        <v>12906.392775000008</v>
      </c>
      <c r="AT52" s="143">
        <v>91732.5</v>
      </c>
      <c r="AU52" s="14">
        <v>19505.08147500009</v>
      </c>
      <c r="AV52" s="23">
        <v>14571.150925000002</v>
      </c>
    </row>
    <row r="53" spans="1:48" x14ac:dyDescent="0.25">
      <c r="A53" s="7">
        <v>50</v>
      </c>
      <c r="B53" s="60" t="s">
        <v>48</v>
      </c>
      <c r="C53" s="55">
        <v>333</v>
      </c>
      <c r="D53" s="88">
        <v>1</v>
      </c>
      <c r="E53" s="88" t="s">
        <v>321</v>
      </c>
      <c r="F53" s="73">
        <v>40935</v>
      </c>
      <c r="G53" s="73">
        <v>40935</v>
      </c>
      <c r="H53" s="90" t="s">
        <v>353</v>
      </c>
      <c r="I53" s="69">
        <f t="shared" si="8"/>
        <v>7999999.9999999851</v>
      </c>
      <c r="J53" s="18">
        <f t="shared" si="9"/>
        <v>1586719.9999999967</v>
      </c>
      <c r="K53" s="19">
        <f t="shared" si="2"/>
        <v>0.19833999999999996</v>
      </c>
      <c r="L53" s="20">
        <f t="shared" si="10"/>
        <v>1188749.6779366971</v>
      </c>
      <c r="M53" s="21">
        <v>618439.77999999968</v>
      </c>
      <c r="N53" s="22">
        <v>122661.34596520021</v>
      </c>
      <c r="O53" s="23">
        <v>99484.947773399937</v>
      </c>
      <c r="P53" s="21">
        <v>644500.3600000001</v>
      </c>
      <c r="Q53" s="22">
        <v>127830.20140239991</v>
      </c>
      <c r="R53" s="23">
        <v>99765.292678599973</v>
      </c>
      <c r="S53" s="21">
        <v>733828.5400000005</v>
      </c>
      <c r="T53" s="22">
        <v>145547.55262359997</v>
      </c>
      <c r="U53" s="23">
        <v>111731.2824479999</v>
      </c>
      <c r="V53" s="21">
        <v>715155.13999999966</v>
      </c>
      <c r="W53" s="22">
        <v>141843.87046760006</v>
      </c>
      <c r="X53" s="23">
        <v>113206.20369559985</v>
      </c>
      <c r="Y53" s="21">
        <v>735143.2000000003</v>
      </c>
      <c r="Z53" s="22">
        <v>145808.30228799998</v>
      </c>
      <c r="AA53" s="23">
        <v>113829.15715999978</v>
      </c>
      <c r="AB53" s="21">
        <v>713806.34000000043</v>
      </c>
      <c r="AC53" s="22">
        <v>141576.34947560009</v>
      </c>
      <c r="AD53" s="23">
        <v>105268.05885239998</v>
      </c>
      <c r="AE53" s="21">
        <v>736465.23999999964</v>
      </c>
      <c r="AF53" s="22">
        <v>146070.51570159994</v>
      </c>
      <c r="AG53" s="23">
        <v>105914.44582319989</v>
      </c>
      <c r="AH53" s="21">
        <v>696142.72000000009</v>
      </c>
      <c r="AI53" s="22">
        <v>138072.94708479996</v>
      </c>
      <c r="AJ53" s="23">
        <v>97246.813332599952</v>
      </c>
      <c r="AK53" s="21">
        <v>601091.57999999938</v>
      </c>
      <c r="AL53" s="22">
        <v>119220.50397720006</v>
      </c>
      <c r="AM53" s="23">
        <v>83358.623665799983</v>
      </c>
      <c r="AN53" s="143">
        <v>654535.74000000115</v>
      </c>
      <c r="AO53" s="14">
        <v>129820.61867160001</v>
      </c>
      <c r="AP53" s="23">
        <v>94143.322653900046</v>
      </c>
      <c r="AQ53" s="143">
        <v>681143.5200000013</v>
      </c>
      <c r="AR53" s="14">
        <v>135098.00575679992</v>
      </c>
      <c r="AS53" s="23">
        <v>97441.751017200018</v>
      </c>
      <c r="AT53" s="143">
        <v>469747.83999998448</v>
      </c>
      <c r="AU53" s="14">
        <v>93169.786585596899</v>
      </c>
      <c r="AV53" s="23">
        <v>67359.77883599796</v>
      </c>
    </row>
    <row r="54" spans="1:48" x14ac:dyDescent="0.25">
      <c r="A54" s="7">
        <v>51</v>
      </c>
      <c r="B54" s="60" t="s">
        <v>49</v>
      </c>
      <c r="C54" s="55">
        <v>334</v>
      </c>
      <c r="D54" s="88">
        <v>0.999</v>
      </c>
      <c r="E54" s="88" t="s">
        <v>321</v>
      </c>
      <c r="F54" s="73">
        <v>41471</v>
      </c>
      <c r="G54" s="73">
        <v>41471</v>
      </c>
      <c r="H54" s="90" t="s">
        <v>548</v>
      </c>
      <c r="I54" s="69">
        <f t="shared" si="8"/>
        <v>5095321.1000000024</v>
      </c>
      <c r="J54" s="18">
        <f t="shared" si="9"/>
        <v>1010605.9869739999</v>
      </c>
      <c r="K54" s="19">
        <f t="shared" si="2"/>
        <v>0.19833999999999988</v>
      </c>
      <c r="L54" s="20">
        <f t="shared" si="10"/>
        <v>766736.58079499973</v>
      </c>
      <c r="M54" s="21">
        <v>696237.79999999958</v>
      </c>
      <c r="N54" s="22">
        <v>138091.80525200014</v>
      </c>
      <c r="O54" s="23">
        <v>111742.48118399987</v>
      </c>
      <c r="P54" s="21">
        <v>627893.70000000054</v>
      </c>
      <c r="Q54" s="22">
        <v>124536.43645799985</v>
      </c>
      <c r="R54" s="23">
        <v>97322.21045499992</v>
      </c>
      <c r="S54" s="21">
        <v>533603.00000000023</v>
      </c>
      <c r="T54" s="22">
        <v>105834.81901999984</v>
      </c>
      <c r="U54" s="23">
        <v>81144.959017000001</v>
      </c>
      <c r="V54" s="21">
        <v>497831.60000000044</v>
      </c>
      <c r="W54" s="22">
        <v>98739.919543999873</v>
      </c>
      <c r="X54" s="23">
        <v>78828.369600000005</v>
      </c>
      <c r="Y54" s="21">
        <v>296308.40000000014</v>
      </c>
      <c r="Z54" s="22">
        <v>58769.808055999987</v>
      </c>
      <c r="AA54" s="23">
        <v>46911.670998999987</v>
      </c>
      <c r="AB54" s="21">
        <v>268264.90000000031</v>
      </c>
      <c r="AC54" s="22">
        <v>53207.660266000028</v>
      </c>
      <c r="AD54" s="23">
        <v>39627.646985999992</v>
      </c>
      <c r="AE54" s="21">
        <v>211112.49999999985</v>
      </c>
      <c r="AF54" s="22">
        <v>41872.053249999975</v>
      </c>
      <c r="AG54" s="23">
        <v>30318.261445000033</v>
      </c>
      <c r="AH54" s="21">
        <v>105552.29999999997</v>
      </c>
      <c r="AI54" s="22">
        <v>20935.243181999973</v>
      </c>
      <c r="AJ54" s="23">
        <v>14590.513710000005</v>
      </c>
      <c r="AK54" s="21">
        <v>299289.8000000001</v>
      </c>
      <c r="AL54" s="22">
        <v>59361.138932000053</v>
      </c>
      <c r="AM54" s="23">
        <v>42229.659683999984</v>
      </c>
      <c r="AN54" s="143">
        <v>530614.10000000068</v>
      </c>
      <c r="AO54" s="14">
        <v>105242.00059399994</v>
      </c>
      <c r="AP54" s="23">
        <v>76147.39067800004</v>
      </c>
      <c r="AQ54" s="143">
        <v>526265.80000000005</v>
      </c>
      <c r="AR54" s="14">
        <v>104379.55877199997</v>
      </c>
      <c r="AS54" s="23">
        <v>75221.274242999978</v>
      </c>
      <c r="AT54" s="143">
        <v>502347.20000000007</v>
      </c>
      <c r="AU54" s="14">
        <v>99635.543648000079</v>
      </c>
      <c r="AV54" s="23">
        <v>72652.142793999956</v>
      </c>
    </row>
    <row r="55" spans="1:48" x14ac:dyDescent="0.25">
      <c r="A55" s="7">
        <v>52</v>
      </c>
      <c r="B55" s="60" t="s">
        <v>50</v>
      </c>
      <c r="C55" s="55">
        <v>336</v>
      </c>
      <c r="D55" s="88">
        <v>1.2</v>
      </c>
      <c r="E55" s="88" t="s">
        <v>269</v>
      </c>
      <c r="F55" s="73">
        <v>41346</v>
      </c>
      <c r="G55" s="73">
        <v>41346</v>
      </c>
      <c r="H55" s="90" t="s">
        <v>549</v>
      </c>
      <c r="I55" s="69">
        <f t="shared" si="8"/>
        <v>5506326.0999999978</v>
      </c>
      <c r="J55" s="18">
        <f t="shared" si="9"/>
        <v>847919.15613900055</v>
      </c>
      <c r="K55" s="19">
        <f t="shared" si="2"/>
        <v>0.15399000000000015</v>
      </c>
      <c r="L55" s="20">
        <f t="shared" si="10"/>
        <v>574135.62465249992</v>
      </c>
      <c r="M55" s="21">
        <v>543117.34999999986</v>
      </c>
      <c r="N55" s="22">
        <v>83634.640726500074</v>
      </c>
      <c r="O55" s="23">
        <v>62990.031537499977</v>
      </c>
      <c r="P55" s="21">
        <v>445545.09999999922</v>
      </c>
      <c r="Q55" s="22">
        <v>68609.489949000112</v>
      </c>
      <c r="R55" s="23">
        <v>49143.68435099988</v>
      </c>
      <c r="S55" s="21">
        <v>531646.94999999984</v>
      </c>
      <c r="T55" s="22">
        <v>81868.31383050009</v>
      </c>
      <c r="U55" s="23">
        <v>57062.48321199997</v>
      </c>
      <c r="V55" s="21">
        <v>459206.15</v>
      </c>
      <c r="W55" s="22">
        <v>70713.155038500176</v>
      </c>
      <c r="X55" s="23">
        <v>52333.987285500021</v>
      </c>
      <c r="Y55" s="21">
        <v>440899.99999999959</v>
      </c>
      <c r="Z55" s="22">
        <v>67894.191000000064</v>
      </c>
      <c r="AA55" s="23">
        <v>48253.610145500053</v>
      </c>
      <c r="AB55" s="21">
        <v>404786.0999999998</v>
      </c>
      <c r="AC55" s="22">
        <v>62333.011539000203</v>
      </c>
      <c r="AD55" s="23">
        <v>41934.991231000022</v>
      </c>
      <c r="AE55" s="21">
        <v>513226.34999999951</v>
      </c>
      <c r="AF55" s="22">
        <v>79031.725636499963</v>
      </c>
      <c r="AG55" s="23">
        <v>51299.369632500093</v>
      </c>
      <c r="AH55" s="21">
        <v>452564.95000000019</v>
      </c>
      <c r="AI55" s="22">
        <v>69690.476650500015</v>
      </c>
      <c r="AJ55" s="23">
        <v>43232.34453299993</v>
      </c>
      <c r="AK55" s="21">
        <v>471347.69999999955</v>
      </c>
      <c r="AL55" s="22">
        <v>72582.83232300001</v>
      </c>
      <c r="AM55" s="23">
        <v>44840.711953500031</v>
      </c>
      <c r="AN55" s="143">
        <v>337692.24999999977</v>
      </c>
      <c r="AO55" s="14">
        <v>52001.229577499857</v>
      </c>
      <c r="AP55" s="23">
        <v>33540.500911000025</v>
      </c>
      <c r="AQ55" s="143">
        <v>413319.7</v>
      </c>
      <c r="AR55" s="14">
        <v>63647.100602999883</v>
      </c>
      <c r="AS55" s="23">
        <v>40388.552717499988</v>
      </c>
      <c r="AT55" s="143">
        <v>492973.49999999953</v>
      </c>
      <c r="AU55" s="14">
        <v>75912.989265000098</v>
      </c>
      <c r="AV55" s="23">
        <v>49115.357142500041</v>
      </c>
    </row>
    <row r="56" spans="1:48" x14ac:dyDescent="0.25">
      <c r="A56" s="7">
        <v>53</v>
      </c>
      <c r="B56" s="60" t="s">
        <v>51</v>
      </c>
      <c r="C56" s="55">
        <v>337</v>
      </c>
      <c r="D56" s="88">
        <v>0.6</v>
      </c>
      <c r="E56" s="88" t="s">
        <v>321</v>
      </c>
      <c r="F56" s="73">
        <v>40703</v>
      </c>
      <c r="G56" s="73">
        <v>40703</v>
      </c>
      <c r="H56" s="90" t="s">
        <v>550</v>
      </c>
      <c r="I56" s="69">
        <f t="shared" si="8"/>
        <v>3222768.1500000004</v>
      </c>
      <c r="J56" s="18">
        <f t="shared" si="9"/>
        <v>657992.57318549976</v>
      </c>
      <c r="K56" s="19">
        <f t="shared" si="2"/>
        <v>0.20416999999999991</v>
      </c>
      <c r="L56" s="20">
        <f t="shared" si="10"/>
        <v>497895.25765500008</v>
      </c>
      <c r="M56" s="21">
        <v>293329.15000000002</v>
      </c>
      <c r="N56" s="22">
        <v>59889.012555499998</v>
      </c>
      <c r="O56" s="23">
        <v>48885.193687999992</v>
      </c>
      <c r="P56" s="21">
        <v>266372.5500000001</v>
      </c>
      <c r="Q56" s="22">
        <v>54385.283533500064</v>
      </c>
      <c r="R56" s="23">
        <v>42865.153181000001</v>
      </c>
      <c r="S56" s="21">
        <v>280269.85000000003</v>
      </c>
      <c r="T56" s="22">
        <v>57222.695274499922</v>
      </c>
      <c r="U56" s="23">
        <v>44359.067424500034</v>
      </c>
      <c r="V56" s="21">
        <v>252521.65000000023</v>
      </c>
      <c r="W56" s="22">
        <v>51557.345280499991</v>
      </c>
      <c r="X56" s="23">
        <v>41487.718446500017</v>
      </c>
      <c r="Y56" s="21">
        <v>276983.0500000001</v>
      </c>
      <c r="Z56" s="22">
        <v>56551.629318499959</v>
      </c>
      <c r="AA56" s="23">
        <v>44456.038937999969</v>
      </c>
      <c r="AB56" s="21">
        <v>264359.45000000007</v>
      </c>
      <c r="AC56" s="22">
        <v>53974.268906499929</v>
      </c>
      <c r="AD56" s="23">
        <v>40419.888022999978</v>
      </c>
      <c r="AE56" s="21">
        <v>265962.20000000007</v>
      </c>
      <c r="AF56" s="22">
        <v>54301.50237400004</v>
      </c>
      <c r="AG56" s="23">
        <v>39832.835659000033</v>
      </c>
      <c r="AH56" s="21">
        <v>242119.05000000002</v>
      </c>
      <c r="AI56" s="22">
        <v>49433.44643850001</v>
      </c>
      <c r="AJ56" s="23">
        <v>35171.600978000002</v>
      </c>
      <c r="AK56" s="21">
        <v>262551.05</v>
      </c>
      <c r="AL56" s="22">
        <v>53605.047878500038</v>
      </c>
      <c r="AM56" s="23">
        <v>38182.913270500059</v>
      </c>
      <c r="AN56" s="143">
        <v>273749.44999999943</v>
      </c>
      <c r="AO56" s="14">
        <v>55891.425206499989</v>
      </c>
      <c r="AP56" s="23">
        <v>40750.083311499991</v>
      </c>
      <c r="AQ56" s="143">
        <v>265242.50000000041</v>
      </c>
      <c r="AR56" s="14">
        <v>54154.561224999954</v>
      </c>
      <c r="AS56" s="23">
        <v>39476.798825999962</v>
      </c>
      <c r="AT56" s="143">
        <v>279308.20000000024</v>
      </c>
      <c r="AU56" s="14">
        <v>57026.355193999938</v>
      </c>
      <c r="AV56" s="23">
        <v>42007.96590900002</v>
      </c>
    </row>
    <row r="57" spans="1:48" x14ac:dyDescent="0.25">
      <c r="A57" s="7">
        <v>54</v>
      </c>
      <c r="B57" s="60" t="s">
        <v>52</v>
      </c>
      <c r="C57" s="55">
        <v>338</v>
      </c>
      <c r="D57" s="88">
        <v>0.68</v>
      </c>
      <c r="E57" s="88" t="s">
        <v>321</v>
      </c>
      <c r="F57" s="73">
        <v>40541</v>
      </c>
      <c r="G57" s="73">
        <v>40541</v>
      </c>
      <c r="H57" s="90" t="s">
        <v>354</v>
      </c>
      <c r="I57" s="69">
        <f t="shared" si="8"/>
        <v>4269103.4000000004</v>
      </c>
      <c r="J57" s="18">
        <f t="shared" si="9"/>
        <v>860395.09923600021</v>
      </c>
      <c r="K57" s="19">
        <f t="shared" si="2"/>
        <v>0.20154000000000002</v>
      </c>
      <c r="L57" s="20">
        <f t="shared" si="10"/>
        <v>649251.99559949979</v>
      </c>
      <c r="M57" s="21">
        <v>369531.80000000028</v>
      </c>
      <c r="N57" s="22">
        <v>74475.438971999945</v>
      </c>
      <c r="O57" s="23">
        <v>60821.189517999948</v>
      </c>
      <c r="P57" s="21">
        <v>285202.7</v>
      </c>
      <c r="Q57" s="22">
        <v>57479.752157999945</v>
      </c>
      <c r="R57" s="23">
        <v>45125.288945999979</v>
      </c>
      <c r="S57" s="21">
        <v>371512.09999999992</v>
      </c>
      <c r="T57" s="22">
        <v>74874.548634000064</v>
      </c>
      <c r="U57" s="23">
        <v>57699.144798999951</v>
      </c>
      <c r="V57" s="21">
        <v>373611.60000000044</v>
      </c>
      <c r="W57" s="22">
        <v>75297.681864000129</v>
      </c>
      <c r="X57" s="23">
        <v>60358.96190300001</v>
      </c>
      <c r="Y57" s="21">
        <v>396371.90000000008</v>
      </c>
      <c r="Z57" s="22">
        <v>79884.792726000043</v>
      </c>
      <c r="AA57" s="23">
        <v>62757.799241999935</v>
      </c>
      <c r="AB57" s="21">
        <v>397358.3</v>
      </c>
      <c r="AC57" s="22">
        <v>80083.591782000003</v>
      </c>
      <c r="AD57" s="23">
        <v>59896.600511000004</v>
      </c>
      <c r="AE57" s="21">
        <v>361063.8000000001</v>
      </c>
      <c r="AF57" s="22">
        <v>72768.798251999993</v>
      </c>
      <c r="AG57" s="23">
        <v>53163.552397000021</v>
      </c>
      <c r="AH57" s="21">
        <v>353212.19999999966</v>
      </c>
      <c r="AI57" s="22">
        <v>71186.386787999974</v>
      </c>
      <c r="AJ57" s="23">
        <v>50484.533161999978</v>
      </c>
      <c r="AK57" s="21">
        <v>308105.79999999964</v>
      </c>
      <c r="AL57" s="22">
        <v>62095.642932000046</v>
      </c>
      <c r="AM57" s="23">
        <v>43984.405307000001</v>
      </c>
      <c r="AN57" s="143">
        <v>365194.60000000027</v>
      </c>
      <c r="AO57" s="14">
        <v>73601.319683999958</v>
      </c>
      <c r="AP57" s="23">
        <v>53693.796718499972</v>
      </c>
      <c r="AQ57" s="143">
        <v>363784.9</v>
      </c>
      <c r="AR57" s="14">
        <v>73317.20874599996</v>
      </c>
      <c r="AS57" s="23">
        <v>53265.947414999981</v>
      </c>
      <c r="AT57" s="143">
        <v>324153.69999999972</v>
      </c>
      <c r="AU57" s="14">
        <v>65329.936698000049</v>
      </c>
      <c r="AV57" s="23">
        <v>48000.775681000014</v>
      </c>
    </row>
    <row r="58" spans="1:48" x14ac:dyDescent="0.25">
      <c r="A58" s="7">
        <v>55</v>
      </c>
      <c r="B58" s="60" t="s">
        <v>709</v>
      </c>
      <c r="C58" s="55">
        <v>65</v>
      </c>
      <c r="D58" s="88">
        <v>1.998</v>
      </c>
      <c r="E58" s="88" t="s">
        <v>321</v>
      </c>
      <c r="F58" s="73">
        <v>40588</v>
      </c>
      <c r="G58" s="73">
        <v>40588</v>
      </c>
      <c r="H58" s="90" t="s">
        <v>329</v>
      </c>
      <c r="I58" s="69">
        <f>M58+P58+S58+V58+Y58+AB58+AE58+AH58+AK58+AN58+AQ58+AT58</f>
        <v>13776791.520000003</v>
      </c>
      <c r="J58" s="18">
        <f>N58+Q58+T58+W58+Z58+AC58+AF58+AI58+AL58+AO58+AR58+AU58</f>
        <v>2430639.3278736002</v>
      </c>
      <c r="K58" s="19">
        <f>J58/I58</f>
        <v>0.17642999999999998</v>
      </c>
      <c r="L58" s="20">
        <f>O58+R58+U58+X58+AA58+AD58+AG58+AJ58+AM58+AP58+AS58+AV58</f>
        <v>1746675.7614342009</v>
      </c>
      <c r="M58" s="21">
        <v>1259243.2799999993</v>
      </c>
      <c r="N58" s="22">
        <v>222168.29189040017</v>
      </c>
      <c r="O58" s="23">
        <v>174956.85456000001</v>
      </c>
      <c r="P58" s="21">
        <v>930566.28000000131</v>
      </c>
      <c r="Q58" s="22">
        <v>164179.80878040008</v>
      </c>
      <c r="R58" s="23">
        <v>123725.69183040012</v>
      </c>
      <c r="S58" s="21">
        <v>1142193.7200000014</v>
      </c>
      <c r="T58" s="22">
        <v>201517.23801959987</v>
      </c>
      <c r="U58" s="23">
        <v>149063.98437239969</v>
      </c>
      <c r="V58" s="21">
        <v>1104305.8800000006</v>
      </c>
      <c r="W58" s="22">
        <v>194832.68640839984</v>
      </c>
      <c r="X58" s="23">
        <v>150646.69822080011</v>
      </c>
      <c r="Y58" s="21">
        <v>1210159.7999999991</v>
      </c>
      <c r="Z58" s="22">
        <v>213508.49351399962</v>
      </c>
      <c r="AA58" s="23">
        <v>160806.80439840001</v>
      </c>
      <c r="AB58" s="21">
        <v>1321066.6799999992</v>
      </c>
      <c r="AC58" s="22">
        <v>233075.79435239985</v>
      </c>
      <c r="AD58" s="23">
        <v>165814.47110160001</v>
      </c>
      <c r="AE58" s="21">
        <v>1196038.5600000008</v>
      </c>
      <c r="AF58" s="22">
        <v>211017.08314080004</v>
      </c>
      <c r="AG58" s="23">
        <v>145952.79144000041</v>
      </c>
      <c r="AH58" s="21">
        <v>908297.51999999909</v>
      </c>
      <c r="AI58" s="22">
        <v>160250.93145360003</v>
      </c>
      <c r="AJ58" s="23">
        <v>106581.12134880012</v>
      </c>
      <c r="AK58" s="21">
        <v>1052956.8000000005</v>
      </c>
      <c r="AL58" s="22">
        <v>185773.16822400026</v>
      </c>
      <c r="AM58" s="23">
        <v>123818.37822960006</v>
      </c>
      <c r="AN58" s="143">
        <v>1231542.8399999971</v>
      </c>
      <c r="AO58" s="14">
        <v>217281.10326120025</v>
      </c>
      <c r="AP58" s="23">
        <v>149171.54657579993</v>
      </c>
      <c r="AQ58" s="143">
        <v>1229527.4400000023</v>
      </c>
      <c r="AR58" s="14">
        <v>216925.52623920003</v>
      </c>
      <c r="AS58" s="23">
        <v>149920.37528280009</v>
      </c>
      <c r="AT58" s="143">
        <v>1190892.7200000016</v>
      </c>
      <c r="AU58" s="14">
        <v>210109.20258960038</v>
      </c>
      <c r="AV58" s="23">
        <v>146217.04407360023</v>
      </c>
    </row>
    <row r="59" spans="1:48" x14ac:dyDescent="0.25">
      <c r="A59" s="7"/>
      <c r="B59" s="60"/>
      <c r="C59" s="60"/>
      <c r="D59" s="88">
        <f>SUM(D4:D58)-D50</f>
        <v>61.215999999999994</v>
      </c>
      <c r="E59" s="88"/>
      <c r="F59" s="73"/>
      <c r="G59" s="73"/>
      <c r="H59" s="104" t="s">
        <v>605</v>
      </c>
      <c r="I59" s="99">
        <f>SUM(I4:I58)</f>
        <v>347935337.27696598</v>
      </c>
      <c r="J59" s="99">
        <f t="shared" ref="J59:AM59" si="15">SUM(J4:J58)</f>
        <v>60687677.383039683</v>
      </c>
      <c r="K59" s="99" t="e">
        <f t="shared" si="15"/>
        <v>#DIV/0!</v>
      </c>
      <c r="L59" s="99">
        <f t="shared" si="15"/>
        <v>43444604.434463859</v>
      </c>
      <c r="M59" s="99">
        <f t="shared" si="15"/>
        <v>30743276.258200005</v>
      </c>
      <c r="N59" s="99">
        <f t="shared" si="15"/>
        <v>5420551.2937611267</v>
      </c>
      <c r="O59" s="99">
        <f t="shared" si="15"/>
        <v>4266134.8784183469</v>
      </c>
      <c r="P59" s="99">
        <f t="shared" si="15"/>
        <v>27791740.480399992</v>
      </c>
      <c r="Q59" s="99">
        <f t="shared" si="15"/>
        <v>4897363.6364526125</v>
      </c>
      <c r="R59" s="99">
        <f t="shared" si="15"/>
        <v>3696200.7310754587</v>
      </c>
      <c r="S59" s="99">
        <f t="shared" si="15"/>
        <v>30839806.784365993</v>
      </c>
      <c r="T59" s="99">
        <f t="shared" si="15"/>
        <v>5420027.5118993083</v>
      </c>
      <c r="U59" s="99">
        <f t="shared" si="15"/>
        <v>4004335.7890104484</v>
      </c>
      <c r="V59" s="99">
        <f t="shared" si="15"/>
        <v>29956325.457599994</v>
      </c>
      <c r="W59" s="99">
        <f t="shared" si="15"/>
        <v>5249041.5284194276</v>
      </c>
      <c r="X59" s="99">
        <f t="shared" si="15"/>
        <v>4050779.4347492172</v>
      </c>
      <c r="Y59" s="99">
        <f t="shared" si="15"/>
        <v>29526389.433000006</v>
      </c>
      <c r="Z59" s="99">
        <f t="shared" si="15"/>
        <v>5173085.263021105</v>
      </c>
      <c r="AA59" s="99">
        <f t="shared" si="15"/>
        <v>3893601.6772820931</v>
      </c>
      <c r="AB59" s="99">
        <f t="shared" si="15"/>
        <v>27714788.545800004</v>
      </c>
      <c r="AC59" s="99">
        <f t="shared" si="15"/>
        <v>4809753.4424550822</v>
      </c>
      <c r="AD59" s="99">
        <f t="shared" si="15"/>
        <v>3401683.9819376934</v>
      </c>
      <c r="AE59" s="99">
        <f t="shared" si="15"/>
        <v>28228354.071400009</v>
      </c>
      <c r="AF59" s="99">
        <f t="shared" si="15"/>
        <v>4867768.8627633546</v>
      </c>
      <c r="AG59" s="99">
        <f t="shared" si="15"/>
        <v>3330621.0507964976</v>
      </c>
      <c r="AH59" s="99">
        <f t="shared" si="15"/>
        <v>27980651.492799997</v>
      </c>
      <c r="AI59" s="99">
        <f t="shared" si="15"/>
        <v>4818020.3723178888</v>
      </c>
      <c r="AJ59" s="99">
        <f t="shared" si="15"/>
        <v>3166806.1753996559</v>
      </c>
      <c r="AK59" s="99">
        <f t="shared" si="15"/>
        <v>27836878.766600002</v>
      </c>
      <c r="AL59" s="99">
        <f t="shared" si="15"/>
        <v>4805088.6250227382</v>
      </c>
      <c r="AM59" s="99">
        <f t="shared" si="15"/>
        <v>3169621.9318916094</v>
      </c>
      <c r="AN59" s="99">
        <f t="shared" ref="AN59:AV59" si="16">SUM(AN4:AN58)</f>
        <v>29654331.609799989</v>
      </c>
      <c r="AO59" s="99">
        <f t="shared" si="16"/>
        <v>5153601.8948037252</v>
      </c>
      <c r="AP59" s="99">
        <f t="shared" si="16"/>
        <v>3525597.1018378926</v>
      </c>
      <c r="AQ59" s="99">
        <f t="shared" si="16"/>
        <v>29282856.468200006</v>
      </c>
      <c r="AR59" s="99">
        <f t="shared" si="16"/>
        <v>5111096.9796928577</v>
      </c>
      <c r="AS59" s="99">
        <f t="shared" si="16"/>
        <v>3498210.3644043123</v>
      </c>
      <c r="AT59" s="99">
        <f t="shared" si="16"/>
        <v>28379937.908799998</v>
      </c>
      <c r="AU59" s="99">
        <f t="shared" si="16"/>
        <v>4962277.9724304453</v>
      </c>
      <c r="AV59" s="99">
        <f t="shared" si="16"/>
        <v>3441011.317660654</v>
      </c>
    </row>
    <row r="60" spans="1:48" x14ac:dyDescent="0.25">
      <c r="A60" s="7"/>
      <c r="B60" s="60"/>
      <c r="C60" s="60"/>
      <c r="D60" s="88"/>
      <c r="E60" s="88"/>
      <c r="F60" s="73"/>
      <c r="G60" s="73"/>
      <c r="H60" s="90"/>
      <c r="I60" s="100"/>
      <c r="J60" s="101"/>
      <c r="K60" s="102"/>
      <c r="L60" s="103"/>
      <c r="M60" s="21"/>
      <c r="N60" s="22"/>
      <c r="O60" s="23"/>
      <c r="P60" s="21"/>
      <c r="Q60" s="22"/>
      <c r="R60" s="23"/>
      <c r="S60" s="21"/>
      <c r="T60" s="22"/>
      <c r="U60" s="23"/>
      <c r="V60" s="21"/>
      <c r="W60" s="22"/>
      <c r="X60" s="23"/>
      <c r="Y60" s="21"/>
      <c r="Z60" s="22"/>
      <c r="AA60" s="23"/>
      <c r="AB60" s="21"/>
      <c r="AC60" s="22"/>
      <c r="AD60" s="23"/>
      <c r="AE60" s="21"/>
      <c r="AF60" s="22"/>
      <c r="AG60" s="23"/>
      <c r="AH60" s="21"/>
      <c r="AI60" s="22"/>
      <c r="AJ60" s="23"/>
      <c r="AK60" s="21"/>
      <c r="AL60" s="22"/>
      <c r="AM60" s="23"/>
      <c r="AN60" s="21"/>
      <c r="AO60" s="22"/>
      <c r="AP60" s="23"/>
      <c r="AQ60" s="21"/>
      <c r="AR60" s="22"/>
      <c r="AS60" s="23"/>
      <c r="AT60" s="21"/>
      <c r="AU60" s="22"/>
      <c r="AV60" s="23"/>
    </row>
    <row r="61" spans="1:48" x14ac:dyDescent="0.25">
      <c r="A61" s="7">
        <v>56</v>
      </c>
      <c r="B61" s="60" t="s">
        <v>630</v>
      </c>
      <c r="C61" s="55">
        <v>405</v>
      </c>
      <c r="D61" s="88">
        <v>0.315</v>
      </c>
      <c r="E61" s="88" t="s">
        <v>269</v>
      </c>
      <c r="F61" s="73">
        <v>42159</v>
      </c>
      <c r="G61" s="73">
        <v>42159</v>
      </c>
      <c r="H61" s="90" t="s">
        <v>636</v>
      </c>
      <c r="I61" s="69">
        <f t="shared" ref="I61" si="17">M61+P61+S61+V61+Y61+AB61+AE61+AH61+AK61+AN61+AQ61+AT61</f>
        <v>2534988.5599999991</v>
      </c>
      <c r="J61" s="18">
        <f t="shared" ref="J61" si="18">N61+Q61+T61+W61+Z61+AC61+AF61+AI61+AL61+AO61+AR61+AU61</f>
        <v>453991.10121040005</v>
      </c>
      <c r="K61" s="19">
        <f t="shared" ref="K61" si="19">J61/I61</f>
        <v>0.17909000000000008</v>
      </c>
      <c r="L61" s="20">
        <f t="shared" ref="L61" si="20">O61+R61+U61+X61+AA61+AD61+AG61+AJ61+AM61+AP61+AS61+AV61</f>
        <v>328058.36097159993</v>
      </c>
      <c r="M61" s="21">
        <v>220017.44000000006</v>
      </c>
      <c r="N61" s="22">
        <v>39402.923329600024</v>
      </c>
      <c r="O61" s="23">
        <v>31139.303951599963</v>
      </c>
      <c r="P61" s="21">
        <v>197886.03999999978</v>
      </c>
      <c r="Q61" s="22">
        <v>35439.410903600015</v>
      </c>
      <c r="R61" s="23">
        <v>26853.792185599981</v>
      </c>
      <c r="S61" s="21">
        <v>218541.71999999962</v>
      </c>
      <c r="T61" s="22">
        <v>39138.63663480003</v>
      </c>
      <c r="U61" s="23">
        <v>29091.455350400021</v>
      </c>
      <c r="V61" s="13">
        <v>211847.95999999961</v>
      </c>
      <c r="W61" s="14">
        <v>37939.851156399949</v>
      </c>
      <c r="X61" s="15">
        <v>29468.667646399997</v>
      </c>
      <c r="Y61" s="13">
        <v>216817.16000000012</v>
      </c>
      <c r="Z61" s="14">
        <v>38829.785184400025</v>
      </c>
      <c r="AA61" s="15">
        <v>29445.103348399993</v>
      </c>
      <c r="AB61" s="13">
        <v>209032.76000000021</v>
      </c>
      <c r="AC61" s="14">
        <v>37435.676988400046</v>
      </c>
      <c r="AD61" s="15">
        <v>26819.808471999979</v>
      </c>
      <c r="AE61" s="13">
        <v>212709.00000000023</v>
      </c>
      <c r="AF61" s="14">
        <v>38094.054809999987</v>
      </c>
      <c r="AG61" s="15">
        <v>26511.034565200007</v>
      </c>
      <c r="AH61" s="13">
        <v>212265.31999999998</v>
      </c>
      <c r="AI61" s="14">
        <v>38014.596158799992</v>
      </c>
      <c r="AJ61" s="15">
        <v>25521.001117200005</v>
      </c>
      <c r="AK61" s="13">
        <v>205545.28000000014</v>
      </c>
      <c r="AL61" s="14">
        <v>36811.104195199987</v>
      </c>
      <c r="AM61" s="15">
        <v>24720.385796399991</v>
      </c>
      <c r="AN61" s="143">
        <v>206060.16000000024</v>
      </c>
      <c r="AO61" s="14">
        <v>36903.314054399976</v>
      </c>
      <c r="AP61" s="23">
        <v>25597.219306800009</v>
      </c>
      <c r="AQ61" s="143">
        <v>205205.11999999985</v>
      </c>
      <c r="AR61" s="14">
        <v>36750.184940799998</v>
      </c>
      <c r="AS61" s="23">
        <v>25437.23096360001</v>
      </c>
      <c r="AT61" s="143">
        <v>219060.5999999998</v>
      </c>
      <c r="AU61" s="14">
        <v>39231.562854000011</v>
      </c>
      <c r="AV61" s="23">
        <v>27453.358267999993</v>
      </c>
    </row>
    <row r="62" spans="1:48" x14ac:dyDescent="0.25">
      <c r="A62" s="7">
        <v>57</v>
      </c>
      <c r="B62" s="60" t="s">
        <v>53</v>
      </c>
      <c r="C62" s="55">
        <v>48</v>
      </c>
      <c r="D62" s="88">
        <v>0.96</v>
      </c>
      <c r="E62" s="88" t="s">
        <v>321</v>
      </c>
      <c r="F62" s="73">
        <v>40926</v>
      </c>
      <c r="G62" s="73">
        <v>40926</v>
      </c>
      <c r="H62" s="90" t="s">
        <v>355</v>
      </c>
      <c r="I62" s="69">
        <f t="shared" ref="I62" si="21">M62+P62+S62+V62+Y62+AB62+AE62+AH62+AK62+AN62+AQ62+AT62</f>
        <v>56790.299999999996</v>
      </c>
      <c r="J62" s="18">
        <f t="shared" ref="J62" si="22">N62+Q62+T62+W62+Z62+AC62+AF62+AI62+AL62+AO62+AR62+AU62</f>
        <v>9086.9941419999996</v>
      </c>
      <c r="K62" s="19">
        <f t="shared" si="2"/>
        <v>0.16000961681836512</v>
      </c>
      <c r="L62" s="20">
        <f t="shared" ref="L62" si="23">O62+R62+U62+X62+AA62+AD62+AG62+AJ62+AM62+AP62+AS62+AV62</f>
        <v>5415.8874269999988</v>
      </c>
      <c r="M62" s="21">
        <v>0</v>
      </c>
      <c r="N62" s="22">
        <v>0</v>
      </c>
      <c r="O62" s="23">
        <v>0</v>
      </c>
      <c r="P62" s="21">
        <v>0</v>
      </c>
      <c r="Q62" s="22">
        <v>0</v>
      </c>
      <c r="R62" s="23">
        <v>0</v>
      </c>
      <c r="S62" s="21">
        <v>331.49999999999994</v>
      </c>
      <c r="T62" s="22">
        <v>55.380389999999998</v>
      </c>
      <c r="U62" s="23">
        <v>40.602974000000003</v>
      </c>
      <c r="V62" s="21">
        <v>2356.9</v>
      </c>
      <c r="W62" s="22">
        <v>393.74371400000001</v>
      </c>
      <c r="X62" s="23">
        <v>291.65990799999997</v>
      </c>
      <c r="Y62" s="21">
        <v>858.09999999999991</v>
      </c>
      <c r="Z62" s="22">
        <v>143.35418600000003</v>
      </c>
      <c r="AA62" s="23">
        <v>96.045135999999985</v>
      </c>
      <c r="AB62" s="21">
        <v>1716.5</v>
      </c>
      <c r="AC62" s="22">
        <v>273.85041000000001</v>
      </c>
      <c r="AD62" s="23">
        <v>170.04179299999996</v>
      </c>
      <c r="AE62" s="21">
        <v>13368.999999999998</v>
      </c>
      <c r="AF62" s="22">
        <v>2132.8902600000001</v>
      </c>
      <c r="AG62" s="23">
        <v>1366.920748</v>
      </c>
      <c r="AH62" s="21">
        <v>6140.7</v>
      </c>
      <c r="AI62" s="22">
        <v>979.68727800000011</v>
      </c>
      <c r="AJ62" s="23">
        <v>573.73741299999995</v>
      </c>
      <c r="AK62" s="21">
        <v>11932.6</v>
      </c>
      <c r="AL62" s="22">
        <v>1903.7270040000005</v>
      </c>
      <c r="AM62" s="23">
        <v>1105.2056729999997</v>
      </c>
      <c r="AN62" s="143">
        <v>20084.999999999993</v>
      </c>
      <c r="AO62" s="14">
        <v>3204.3608999999983</v>
      </c>
      <c r="AP62" s="23">
        <v>1771.6737819999992</v>
      </c>
      <c r="AQ62" s="143">
        <v>0</v>
      </c>
      <c r="AR62" s="14">
        <v>0</v>
      </c>
      <c r="AS62" s="23">
        <v>0</v>
      </c>
      <c r="AT62" s="143">
        <v>0</v>
      </c>
      <c r="AU62" s="14">
        <v>0</v>
      </c>
      <c r="AV62" s="23">
        <v>0</v>
      </c>
    </row>
    <row r="63" spans="1:48" x14ac:dyDescent="0.25">
      <c r="A63" s="7">
        <v>58</v>
      </c>
      <c r="B63" s="60" t="s">
        <v>626</v>
      </c>
      <c r="C63" s="55">
        <v>391</v>
      </c>
      <c r="D63" s="88">
        <v>0.18</v>
      </c>
      <c r="E63" s="78" t="s">
        <v>269</v>
      </c>
      <c r="F63" s="73">
        <v>42024</v>
      </c>
      <c r="G63" s="73">
        <v>42031</v>
      </c>
      <c r="H63" s="90" t="s">
        <v>619</v>
      </c>
      <c r="I63" s="69">
        <f t="shared" ref="I63:I108" si="24">M63+P63+S63+V63+Y63+AB63+AE63+AH63+AK63+AN63+AQ63+AT63</f>
        <v>1253561.7631999999</v>
      </c>
      <c r="J63" s="18">
        <f t="shared" ref="J63:J108" si="25">N63+Q63+T63+W63+Z63+AC63+AF63+AI63+AL63+AO63+AR63+AU63</f>
        <v>238590.41038985609</v>
      </c>
      <c r="K63" s="19">
        <f t="shared" ref="K63:K108" si="26">J63/I63</f>
        <v>0.19033000000000008</v>
      </c>
      <c r="L63" s="20">
        <f t="shared" ref="L63:L108" si="27">O63+R63+U63+X63+AA63+AD63+AG63+AJ63+AM63+AP63+AS63+AV63</f>
        <v>176353.669379228</v>
      </c>
      <c r="M63" s="21">
        <v>112307.39679999997</v>
      </c>
      <c r="N63" s="22">
        <v>21375.46683294401</v>
      </c>
      <c r="O63" s="23">
        <v>17169.796498983997</v>
      </c>
      <c r="P63" s="21">
        <v>99951.424000000028</v>
      </c>
      <c r="Q63" s="22">
        <v>19023.754529919996</v>
      </c>
      <c r="R63" s="23">
        <v>14684.988550096012</v>
      </c>
      <c r="S63" s="21">
        <v>109448.53600000004</v>
      </c>
      <c r="T63" s="22">
        <v>20831.339856879997</v>
      </c>
      <c r="U63" s="23">
        <v>15791.451189327985</v>
      </c>
      <c r="V63" s="21">
        <v>104795.70399999995</v>
      </c>
      <c r="W63" s="22">
        <v>19945.766342319985</v>
      </c>
      <c r="X63" s="23">
        <v>15765.420904471985</v>
      </c>
      <c r="Y63" s="21">
        <v>109507.23840000005</v>
      </c>
      <c r="Z63" s="22">
        <v>20842.512684672001</v>
      </c>
      <c r="AA63" s="23">
        <v>16109.357794568006</v>
      </c>
      <c r="AB63" s="21">
        <v>100695.82639999999</v>
      </c>
      <c r="AC63" s="22">
        <v>19165.436638712024</v>
      </c>
      <c r="AD63" s="23">
        <v>14042.608011208004</v>
      </c>
      <c r="AE63" s="21">
        <v>105440.7263999999</v>
      </c>
      <c r="AF63" s="22">
        <v>20068.533455712015</v>
      </c>
      <c r="AG63" s="23">
        <v>14325.245919607998</v>
      </c>
      <c r="AH63" s="21">
        <v>107718.87040000004</v>
      </c>
      <c r="AI63" s="22">
        <v>20502.132603232007</v>
      </c>
      <c r="AJ63" s="23">
        <v>14147.62403591998</v>
      </c>
      <c r="AK63" s="21">
        <v>98825.693599999955</v>
      </c>
      <c r="AL63" s="22">
        <v>18809.494262888009</v>
      </c>
      <c r="AM63" s="23">
        <v>12974.932360768002</v>
      </c>
      <c r="AN63" s="143">
        <v>99843.291200000152</v>
      </c>
      <c r="AO63" s="14">
        <v>19003.173614096013</v>
      </c>
      <c r="AP63" s="23">
        <v>13515.105022292004</v>
      </c>
      <c r="AQ63" s="143">
        <v>101606.80719999994</v>
      </c>
      <c r="AR63" s="14">
        <v>19338.823614376015</v>
      </c>
      <c r="AS63" s="23">
        <v>13704.203217536004</v>
      </c>
      <c r="AT63" s="143">
        <v>103420.24880000004</v>
      </c>
      <c r="AU63" s="14">
        <v>19683.975954104004</v>
      </c>
      <c r="AV63" s="23">
        <v>14122.935874448005</v>
      </c>
    </row>
    <row r="64" spans="1:48" x14ac:dyDescent="0.25">
      <c r="A64" s="7">
        <v>59</v>
      </c>
      <c r="B64" s="60" t="s">
        <v>54</v>
      </c>
      <c r="C64" s="55">
        <v>60</v>
      </c>
      <c r="D64" s="88">
        <v>1.9</v>
      </c>
      <c r="E64" s="88" t="s">
        <v>321</v>
      </c>
      <c r="F64" s="73">
        <v>41256</v>
      </c>
      <c r="G64" s="73">
        <v>41256</v>
      </c>
      <c r="H64" s="90" t="s">
        <v>356</v>
      </c>
      <c r="I64" s="69">
        <f t="shared" si="24"/>
        <v>12080000.000000019</v>
      </c>
      <c r="J64" s="18">
        <f t="shared" si="25"/>
        <v>1928088.8000000031</v>
      </c>
      <c r="K64" s="19">
        <f t="shared" si="26"/>
        <v>0.15961</v>
      </c>
      <c r="L64" s="20">
        <f t="shared" si="27"/>
        <v>1333834.6093220029</v>
      </c>
      <c r="M64" s="21">
        <v>1273640.9999999986</v>
      </c>
      <c r="N64" s="22">
        <v>203285.84001000001</v>
      </c>
      <c r="O64" s="23">
        <v>155246.37801360016</v>
      </c>
      <c r="P64" s="21">
        <v>861633.3600000001</v>
      </c>
      <c r="Q64" s="22">
        <v>137525.30058960011</v>
      </c>
      <c r="R64" s="23">
        <v>100154.43203040004</v>
      </c>
      <c r="S64" s="21">
        <v>1262449.2000000004</v>
      </c>
      <c r="T64" s="22">
        <v>201499.51681200007</v>
      </c>
      <c r="U64" s="23">
        <v>143917.43088000006</v>
      </c>
      <c r="V64" s="21">
        <v>977571.83999999927</v>
      </c>
      <c r="W64" s="22">
        <v>156030.24138240007</v>
      </c>
      <c r="X64" s="23">
        <v>116817.52867319998</v>
      </c>
      <c r="Y64" s="21">
        <v>1003078.6799999992</v>
      </c>
      <c r="Z64" s="22">
        <v>160101.38811479977</v>
      </c>
      <c r="AA64" s="23">
        <v>116230.99553160009</v>
      </c>
      <c r="AB64" s="21">
        <v>927702.11999999941</v>
      </c>
      <c r="AC64" s="22">
        <v>148070.53537320008</v>
      </c>
      <c r="AD64" s="23">
        <v>100794.43520160003</v>
      </c>
      <c r="AE64" s="21">
        <v>911367.71999999951</v>
      </c>
      <c r="AF64" s="22">
        <v>145463.40178919994</v>
      </c>
      <c r="AG64" s="23">
        <v>95943.23211360001</v>
      </c>
      <c r="AH64" s="21">
        <v>506671.32000000018</v>
      </c>
      <c r="AI64" s="22">
        <v>80869.809385200017</v>
      </c>
      <c r="AJ64" s="23">
        <v>51394.390209599995</v>
      </c>
      <c r="AK64" s="21">
        <v>874057.92</v>
      </c>
      <c r="AL64" s="22">
        <v>139508.38461120002</v>
      </c>
      <c r="AM64" s="23">
        <v>88359.005839199934</v>
      </c>
      <c r="AN64" s="143">
        <v>1040219.5199999982</v>
      </c>
      <c r="AO64" s="14">
        <v>166029.43758719982</v>
      </c>
      <c r="AP64" s="23">
        <v>108845.62321560002</v>
      </c>
      <c r="AQ64" s="143">
        <v>1185521.4000000006</v>
      </c>
      <c r="AR64" s="14">
        <v>189221.07065400001</v>
      </c>
      <c r="AS64" s="23">
        <v>123159.67562759992</v>
      </c>
      <c r="AT64" s="143">
        <v>1256085.9200000232</v>
      </c>
      <c r="AU64" s="14">
        <v>200483.87369120339</v>
      </c>
      <c r="AV64" s="23">
        <v>132971.48198600262</v>
      </c>
    </row>
    <row r="65" spans="1:48" x14ac:dyDescent="0.25">
      <c r="A65" s="7">
        <v>60</v>
      </c>
      <c r="B65" s="60" t="s">
        <v>628</v>
      </c>
      <c r="C65" s="55">
        <v>397</v>
      </c>
      <c r="D65" s="88">
        <v>0.15</v>
      </c>
      <c r="E65" s="78" t="s">
        <v>269</v>
      </c>
      <c r="F65" s="73">
        <v>42062</v>
      </c>
      <c r="G65" s="73">
        <v>42062</v>
      </c>
      <c r="H65" s="90" t="s">
        <v>620</v>
      </c>
      <c r="I65" s="69">
        <f t="shared" si="24"/>
        <v>997559.95500000031</v>
      </c>
      <c r="J65" s="18">
        <f t="shared" si="25"/>
        <v>194454.36202814998</v>
      </c>
      <c r="K65" s="19">
        <f t="shared" si="26"/>
        <v>0.19492999999999991</v>
      </c>
      <c r="L65" s="20">
        <f t="shared" si="27"/>
        <v>144723.43957536598</v>
      </c>
      <c r="M65" s="21">
        <v>84196.816200000132</v>
      </c>
      <c r="N65" s="22">
        <v>16412.48538186599</v>
      </c>
      <c r="O65" s="23">
        <v>13277.760262067994</v>
      </c>
      <c r="P65" s="21">
        <v>78119.62199999993</v>
      </c>
      <c r="Q65" s="22">
        <v>15227.857916459996</v>
      </c>
      <c r="R65" s="23">
        <v>11835.251687507996</v>
      </c>
      <c r="S65" s="21">
        <v>85495.293600000005</v>
      </c>
      <c r="T65" s="22">
        <v>16665.59758144799</v>
      </c>
      <c r="U65" s="23">
        <v>12714.940114817999</v>
      </c>
      <c r="V65" s="21">
        <v>79197.953400000086</v>
      </c>
      <c r="W65" s="22">
        <v>15438.057056262016</v>
      </c>
      <c r="X65" s="23">
        <v>12255.837188682015</v>
      </c>
      <c r="Y65" s="21">
        <v>86443.227600000129</v>
      </c>
      <c r="Z65" s="22">
        <v>16850.378356067999</v>
      </c>
      <c r="AA65" s="23">
        <v>13081.991415005979</v>
      </c>
      <c r="AB65" s="21">
        <v>82565.808599999975</v>
      </c>
      <c r="AC65" s="22">
        <v>16094.553070398</v>
      </c>
      <c r="AD65" s="23">
        <v>11898.544238484012</v>
      </c>
      <c r="AE65" s="21">
        <v>82035.163800000082</v>
      </c>
      <c r="AF65" s="22">
        <v>15991.114479533988</v>
      </c>
      <c r="AG65" s="23">
        <v>11509.801297152004</v>
      </c>
      <c r="AH65" s="21">
        <v>82920.591599999942</v>
      </c>
      <c r="AI65" s="22">
        <v>16163.710920587997</v>
      </c>
      <c r="AJ65" s="23">
        <v>11266.819056419996</v>
      </c>
      <c r="AK65" s="21">
        <v>82608.992399999974</v>
      </c>
      <c r="AL65" s="22">
        <v>16102.970888532001</v>
      </c>
      <c r="AM65" s="23">
        <v>11221.382038151989</v>
      </c>
      <c r="AN65" s="143">
        <v>83645.225400000098</v>
      </c>
      <c r="AO65" s="14">
        <v>16304.963787221994</v>
      </c>
      <c r="AP65" s="23">
        <v>11717.444508816014</v>
      </c>
      <c r="AQ65" s="143">
        <v>83387.538599999971</v>
      </c>
      <c r="AR65" s="14">
        <v>16254.732899297995</v>
      </c>
      <c r="AS65" s="23">
        <v>11659.713070271999</v>
      </c>
      <c r="AT65" s="143">
        <v>86943.721799999985</v>
      </c>
      <c r="AU65" s="14">
        <v>16947.939690474006</v>
      </c>
      <c r="AV65" s="23">
        <v>12283.954697987996</v>
      </c>
    </row>
    <row r="66" spans="1:48" x14ac:dyDescent="0.25">
      <c r="A66" s="7">
        <v>61</v>
      </c>
      <c r="B66" s="60" t="s">
        <v>55</v>
      </c>
      <c r="C66" s="55">
        <v>68</v>
      </c>
      <c r="D66" s="88">
        <v>0.999</v>
      </c>
      <c r="E66" s="88" t="s">
        <v>321</v>
      </c>
      <c r="F66" s="73">
        <v>40987</v>
      </c>
      <c r="G66" s="73">
        <v>40987</v>
      </c>
      <c r="H66" s="90" t="s">
        <v>357</v>
      </c>
      <c r="I66" s="69">
        <f t="shared" si="24"/>
        <v>5999639.3999999966</v>
      </c>
      <c r="J66" s="18">
        <f t="shared" si="25"/>
        <v>1002299.7581640001</v>
      </c>
      <c r="K66" s="19">
        <f t="shared" si="26"/>
        <v>0.16706000000000013</v>
      </c>
      <c r="L66" s="20">
        <f t="shared" si="27"/>
        <v>713985.59453950007</v>
      </c>
      <c r="M66" s="21">
        <v>696460.79999999993</v>
      </c>
      <c r="N66" s="22">
        <v>116350.74124800014</v>
      </c>
      <c r="O66" s="23">
        <v>90173.475221999834</v>
      </c>
      <c r="P66" s="21">
        <v>622536.59999999974</v>
      </c>
      <c r="Q66" s="22">
        <v>104000.96439600001</v>
      </c>
      <c r="R66" s="23">
        <v>77022.022075000015</v>
      </c>
      <c r="S66" s="21">
        <v>682177.99999999942</v>
      </c>
      <c r="T66" s="22">
        <v>113964.65667999993</v>
      </c>
      <c r="U66" s="23">
        <v>82533.79351100004</v>
      </c>
      <c r="V66" s="21">
        <v>670923.50000000012</v>
      </c>
      <c r="W66" s="22">
        <v>112084.47991000004</v>
      </c>
      <c r="X66" s="23">
        <v>85227.270803999883</v>
      </c>
      <c r="Y66" s="21">
        <v>673137.79999999935</v>
      </c>
      <c r="Z66" s="22">
        <v>112454.40086799997</v>
      </c>
      <c r="AA66" s="23">
        <v>83279.755710000012</v>
      </c>
      <c r="AB66" s="21">
        <v>0</v>
      </c>
      <c r="AC66" s="22">
        <v>0</v>
      </c>
      <c r="AD66" s="23">
        <v>0</v>
      </c>
      <c r="AE66" s="21">
        <v>0</v>
      </c>
      <c r="AF66" s="22">
        <v>0</v>
      </c>
      <c r="AG66" s="23">
        <v>0</v>
      </c>
      <c r="AH66" s="21">
        <v>0</v>
      </c>
      <c r="AI66" s="22">
        <v>0</v>
      </c>
      <c r="AJ66" s="23">
        <v>0</v>
      </c>
      <c r="AK66" s="21">
        <v>602666.19999999891</v>
      </c>
      <c r="AL66" s="22">
        <v>100681.41537200006</v>
      </c>
      <c r="AM66" s="23">
        <v>65153.195448000042</v>
      </c>
      <c r="AN66" s="143">
        <v>689762.89999999991</v>
      </c>
      <c r="AO66" s="14">
        <v>115231.79007399996</v>
      </c>
      <c r="AP66" s="23">
        <v>77308.438033500046</v>
      </c>
      <c r="AQ66" s="143">
        <v>673587.40000000037</v>
      </c>
      <c r="AR66" s="14">
        <v>112529.51104399998</v>
      </c>
      <c r="AS66" s="23">
        <v>75328.324678000004</v>
      </c>
      <c r="AT66" s="143">
        <v>688386.19999999949</v>
      </c>
      <c r="AU66" s="14">
        <v>115001.79857199999</v>
      </c>
      <c r="AV66" s="23">
        <v>77959.319058000081</v>
      </c>
    </row>
    <row r="67" spans="1:48" x14ac:dyDescent="0.25">
      <c r="A67" s="7">
        <v>62</v>
      </c>
      <c r="B67" s="60" t="s">
        <v>56</v>
      </c>
      <c r="C67" s="55">
        <v>80</v>
      </c>
      <c r="D67" s="88">
        <v>0.999</v>
      </c>
      <c r="E67" s="88" t="s">
        <v>269</v>
      </c>
      <c r="F67" s="73">
        <v>41353</v>
      </c>
      <c r="G67" s="73">
        <v>41353</v>
      </c>
      <c r="H67" s="90" t="s">
        <v>358</v>
      </c>
      <c r="I67" s="69">
        <f t="shared" si="24"/>
        <v>6264673</v>
      </c>
      <c r="J67" s="18">
        <f t="shared" si="25"/>
        <v>1046576.27138</v>
      </c>
      <c r="K67" s="19">
        <f t="shared" si="26"/>
        <v>0.16706000000000001</v>
      </c>
      <c r="L67" s="20">
        <f t="shared" si="27"/>
        <v>740185.11469050008</v>
      </c>
      <c r="M67" s="21">
        <v>564112.5</v>
      </c>
      <c r="N67" s="22">
        <v>94240.634249999974</v>
      </c>
      <c r="O67" s="23">
        <v>72851.147410999911</v>
      </c>
      <c r="P67" s="21">
        <v>539107.29999999958</v>
      </c>
      <c r="Q67" s="22">
        <v>90063.265537999934</v>
      </c>
      <c r="R67" s="23">
        <v>66957.170624000093</v>
      </c>
      <c r="S67" s="21">
        <v>551843.60000000114</v>
      </c>
      <c r="T67" s="22">
        <v>92190.991816000052</v>
      </c>
      <c r="U67" s="23">
        <v>66612.535002000019</v>
      </c>
      <c r="V67" s="21">
        <v>638780</v>
      </c>
      <c r="W67" s="22">
        <v>106714.58680000003</v>
      </c>
      <c r="X67" s="23">
        <v>81111.677866000013</v>
      </c>
      <c r="Y67" s="21">
        <v>570568.10000000009</v>
      </c>
      <c r="Z67" s="22">
        <v>95319.106786000033</v>
      </c>
      <c r="AA67" s="23">
        <v>70624.031416000071</v>
      </c>
      <c r="AB67" s="21">
        <v>541968.2999999997</v>
      </c>
      <c r="AC67" s="22">
        <v>90541.224198000084</v>
      </c>
      <c r="AD67" s="23">
        <v>62991.543124999989</v>
      </c>
      <c r="AE67" s="21">
        <v>482894.29999999964</v>
      </c>
      <c r="AF67" s="22">
        <v>80672.321757999976</v>
      </c>
      <c r="AG67" s="23">
        <v>54668.269995999981</v>
      </c>
      <c r="AH67" s="21">
        <v>457441.69999999995</v>
      </c>
      <c r="AI67" s="22">
        <v>76420.210402000055</v>
      </c>
      <c r="AJ67" s="23">
        <v>49870.320621999992</v>
      </c>
      <c r="AK67" s="21">
        <v>201012.59999999948</v>
      </c>
      <c r="AL67" s="22">
        <v>33581.164955999848</v>
      </c>
      <c r="AM67" s="23">
        <v>21278.473155999971</v>
      </c>
      <c r="AN67" s="143">
        <v>564686.89999999967</v>
      </c>
      <c r="AO67" s="14">
        <v>94336.593513999993</v>
      </c>
      <c r="AP67" s="23">
        <v>63335.179295499926</v>
      </c>
      <c r="AQ67" s="143">
        <v>588859.09999999974</v>
      </c>
      <c r="AR67" s="14">
        <v>98374.801246000046</v>
      </c>
      <c r="AS67" s="23">
        <v>65690.515107999963</v>
      </c>
      <c r="AT67" s="143">
        <v>563398.60000000056</v>
      </c>
      <c r="AU67" s="14">
        <v>94121.37011600002</v>
      </c>
      <c r="AV67" s="23">
        <v>64194.251069000005</v>
      </c>
    </row>
    <row r="68" spans="1:48" x14ac:dyDescent="0.25">
      <c r="A68" s="7">
        <v>63</v>
      </c>
      <c r="B68" s="135" t="s">
        <v>641</v>
      </c>
      <c r="C68" s="136">
        <v>418</v>
      </c>
      <c r="D68" s="88">
        <v>1.4</v>
      </c>
      <c r="E68" s="88" t="s">
        <v>269</v>
      </c>
      <c r="F68" s="73">
        <v>42496</v>
      </c>
      <c r="G68" s="73">
        <v>42496</v>
      </c>
      <c r="H68" s="90" t="s">
        <v>729</v>
      </c>
      <c r="I68" s="69">
        <f t="shared" ref="I68" si="28">M68+P68+S68+V68+Y68+AB68+AE68+AH68+AK68+AN68+AQ68+AT68</f>
        <v>9418119.3599999994</v>
      </c>
      <c r="J68" s="18">
        <f t="shared" ref="J68" si="29">N68+Q68+T68+W68+Z68+AC68+AF68+AI68+AL68+AO68+AR68+AU68</f>
        <v>1450296.2002464002</v>
      </c>
      <c r="K68" s="19">
        <f t="shared" ref="K68" si="30">J68/I68</f>
        <v>0.15399000000000004</v>
      </c>
      <c r="L68" s="20">
        <f t="shared" ref="L68" si="31">O68+R68+U68+X68+AA68+AD68+AG68+AJ68+AM68+AP68+AS68+AV68</f>
        <v>984894.81590519939</v>
      </c>
      <c r="M68" s="21">
        <v>914902.32000000041</v>
      </c>
      <c r="N68" s="22">
        <v>140885.80825679997</v>
      </c>
      <c r="O68" s="23">
        <v>106463.40134760008</v>
      </c>
      <c r="P68" s="21">
        <v>673070.75999999943</v>
      </c>
      <c r="Q68" s="22">
        <v>103646.16633240001</v>
      </c>
      <c r="R68" s="23">
        <v>75068.54980920002</v>
      </c>
      <c r="S68" s="21">
        <v>873188.51999999979</v>
      </c>
      <c r="T68" s="22">
        <v>134462.30019479984</v>
      </c>
      <c r="U68" s="23">
        <v>94453.657499999899</v>
      </c>
      <c r="V68" s="21">
        <v>856229.75999999989</v>
      </c>
      <c r="W68" s="22">
        <v>131850.8207424001</v>
      </c>
      <c r="X68" s="23">
        <v>97490.494471199869</v>
      </c>
      <c r="Y68" s="21">
        <v>811903.19999999972</v>
      </c>
      <c r="Z68" s="22">
        <v>125024.9737680001</v>
      </c>
      <c r="AA68" s="23">
        <v>89773.221337199924</v>
      </c>
      <c r="AB68" s="21">
        <v>717026.40000000049</v>
      </c>
      <c r="AC68" s="22">
        <v>110414.89533600005</v>
      </c>
      <c r="AD68" s="23">
        <v>73712.110714800059</v>
      </c>
      <c r="AE68" s="21">
        <v>677613.35999999964</v>
      </c>
      <c r="AF68" s="22">
        <v>104345.68130639989</v>
      </c>
      <c r="AG68" s="23">
        <v>67375.800962399997</v>
      </c>
      <c r="AH68" s="21">
        <v>713614.55999999994</v>
      </c>
      <c r="AI68" s="22">
        <v>109889.50609440012</v>
      </c>
      <c r="AJ68" s="23">
        <v>67786.91114159995</v>
      </c>
      <c r="AK68" s="21">
        <v>535689.24000000046</v>
      </c>
      <c r="AL68" s="22">
        <v>82490.786067600027</v>
      </c>
      <c r="AM68" s="23">
        <v>50059.896735599999</v>
      </c>
      <c r="AN68" s="143">
        <v>898577.39999999909</v>
      </c>
      <c r="AO68" s="14">
        <v>138371.93382599999</v>
      </c>
      <c r="AP68" s="23">
        <v>88791.603141599902</v>
      </c>
      <c r="AQ68" s="143">
        <v>873536.28000000026</v>
      </c>
      <c r="AR68" s="14">
        <v>134515.85175720014</v>
      </c>
      <c r="AS68" s="23">
        <v>86207.774673599881</v>
      </c>
      <c r="AT68" s="143">
        <v>872767.55999999959</v>
      </c>
      <c r="AU68" s="14">
        <v>134397.4765643999</v>
      </c>
      <c r="AV68" s="23">
        <v>87711.39407039975</v>
      </c>
    </row>
    <row r="69" spans="1:48" x14ac:dyDescent="0.25">
      <c r="A69" s="7">
        <v>64</v>
      </c>
      <c r="B69" s="135" t="s">
        <v>659</v>
      </c>
      <c r="C69" s="136">
        <v>422</v>
      </c>
      <c r="D69" s="88">
        <v>3.99</v>
      </c>
      <c r="E69" s="88" t="s">
        <v>269</v>
      </c>
      <c r="F69" s="73">
        <v>42887</v>
      </c>
      <c r="G69" s="73">
        <v>42887</v>
      </c>
      <c r="H69" s="90" t="s">
        <v>660</v>
      </c>
      <c r="I69" s="69">
        <f>M69+P69+S69+V69+Y69+AB69+AE69+AH69+AK69+AN69+AQ69+AT69</f>
        <v>20640000.000000019</v>
      </c>
      <c r="J69" s="18">
        <f t="shared" ref="J69" si="32">N69+Q69+T69+W69+Z69+AC69+AF69+AI69+AL69+AO69+AR69+AU69</f>
        <v>2963284.8000000012</v>
      </c>
      <c r="K69" s="19">
        <f t="shared" ref="K69" si="33">J69/I69</f>
        <v>0.14356999999999992</v>
      </c>
      <c r="L69" s="20">
        <f t="shared" ref="L69" si="34">O69+R69+U69+X69+AA69+AD69+AG69+AJ69+AM69+AP69+AS69+AV69</f>
        <v>1966783.9468470013</v>
      </c>
      <c r="M69" s="21">
        <v>2416413.3000000007</v>
      </c>
      <c r="N69" s="22">
        <v>346924.45748100028</v>
      </c>
      <c r="O69" s="23">
        <v>254798.46104999995</v>
      </c>
      <c r="P69" s="21">
        <v>2320207.1999999988</v>
      </c>
      <c r="Q69" s="22">
        <v>333112.14770399965</v>
      </c>
      <c r="R69" s="23">
        <v>232962.26119800008</v>
      </c>
      <c r="S69" s="21">
        <v>2669362.2000000011</v>
      </c>
      <c r="T69" s="22">
        <v>383240.33105400001</v>
      </c>
      <c r="U69" s="23">
        <v>260405.85853500006</v>
      </c>
      <c r="V69" s="21">
        <v>1851927.5999999996</v>
      </c>
      <c r="W69" s="22">
        <v>265881.24553199991</v>
      </c>
      <c r="X69" s="23">
        <v>192676.49708400006</v>
      </c>
      <c r="Y69" s="21">
        <v>2558754.2999999998</v>
      </c>
      <c r="Z69" s="22">
        <v>367360.35485099995</v>
      </c>
      <c r="AA69" s="23">
        <v>256073.26900799997</v>
      </c>
      <c r="AB69" s="21">
        <v>2454852.3000000017</v>
      </c>
      <c r="AC69" s="22">
        <v>352443.14471100038</v>
      </c>
      <c r="AD69" s="23">
        <v>226935.03709200013</v>
      </c>
      <c r="AE69" s="21">
        <v>1364307.3000000003</v>
      </c>
      <c r="AF69" s="22">
        <v>195873.59906100016</v>
      </c>
      <c r="AG69" s="23">
        <v>119875.56360299997</v>
      </c>
      <c r="AH69" s="21">
        <v>2407959.3000000012</v>
      </c>
      <c r="AI69" s="22">
        <v>345710.71670099965</v>
      </c>
      <c r="AJ69" s="23">
        <v>204341.25080999985</v>
      </c>
      <c r="AK69" s="21">
        <v>2129442.6</v>
      </c>
      <c r="AL69" s="22">
        <v>305724.07408199942</v>
      </c>
      <c r="AM69" s="23">
        <v>179203.11679200013</v>
      </c>
      <c r="AN69" s="143">
        <v>466773.90000001359</v>
      </c>
      <c r="AO69" s="14">
        <v>67014.72882300186</v>
      </c>
      <c r="AP69" s="23">
        <v>39512.631675001132</v>
      </c>
      <c r="AQ69" s="143">
        <v>0</v>
      </c>
      <c r="AR69" s="14">
        <v>0</v>
      </c>
      <c r="AS69" s="23">
        <v>0</v>
      </c>
      <c r="AT69" s="143">
        <v>0</v>
      </c>
      <c r="AU69" s="14">
        <v>0</v>
      </c>
      <c r="AV69" s="23">
        <v>0</v>
      </c>
    </row>
    <row r="70" spans="1:48" x14ac:dyDescent="0.25">
      <c r="A70" s="7">
        <v>65</v>
      </c>
      <c r="B70" s="144" t="s">
        <v>658</v>
      </c>
      <c r="C70" s="136">
        <v>421</v>
      </c>
      <c r="D70" s="88">
        <v>3.38</v>
      </c>
      <c r="E70" s="88" t="s">
        <v>269</v>
      </c>
      <c r="F70" s="73">
        <v>42832</v>
      </c>
      <c r="G70" s="73">
        <v>42832</v>
      </c>
      <c r="H70" s="90" t="s">
        <v>661</v>
      </c>
      <c r="I70" s="69">
        <f t="shared" ref="I70:I82" si="35">M70+P70+S70+V70+Y70+AB70+AE70+AH70+AK70+AN70+AQ70+AT70</f>
        <v>23348631.600000001</v>
      </c>
      <c r="J70" s="18">
        <f t="shared" ref="J70:J82" si="36">N70+Q70+T70+W70+Z70+AC70+AF70+AI70+AL70+AO70+AR70+AU70</f>
        <v>3383450.2051560008</v>
      </c>
      <c r="K70" s="19">
        <f t="shared" ref="K70:K82" si="37">J70/I70</f>
        <v>0.14491000000000001</v>
      </c>
      <c r="L70" s="20">
        <f t="shared" ref="L70:L82" si="38">O70+R70+U70+X70+AA70+AD70+AG70+AJ70+AM70+AP70+AS70+AV70</f>
        <v>2219951.5326983999</v>
      </c>
      <c r="M70" s="21">
        <v>2083249.68</v>
      </c>
      <c r="N70" s="22">
        <v>301883.7111288</v>
      </c>
      <c r="O70" s="23">
        <v>223678.28586000021</v>
      </c>
      <c r="P70" s="21">
        <v>1248237.359999998</v>
      </c>
      <c r="Q70" s="22">
        <v>180882.07583760022</v>
      </c>
      <c r="R70" s="23">
        <v>126095.44395359993</v>
      </c>
      <c r="S70" s="21">
        <v>2096347.9199999974</v>
      </c>
      <c r="T70" s="22">
        <v>303781.77708720049</v>
      </c>
      <c r="U70" s="23">
        <v>208002.57114720001</v>
      </c>
      <c r="V70" s="21">
        <v>2058514.3200000005</v>
      </c>
      <c r="W70" s="22">
        <v>298299.31011119968</v>
      </c>
      <c r="X70" s="23">
        <v>215688.29312639998</v>
      </c>
      <c r="Y70" s="21">
        <v>1763556.0000000016</v>
      </c>
      <c r="Z70" s="22">
        <v>255556.89996000004</v>
      </c>
      <c r="AA70" s="23">
        <v>181220.4061968</v>
      </c>
      <c r="AB70" s="21">
        <v>1924996.3200000015</v>
      </c>
      <c r="AC70" s="22">
        <v>278951.21673120005</v>
      </c>
      <c r="AD70" s="23">
        <v>180741.06856319989</v>
      </c>
      <c r="AE70" s="21">
        <v>2030192.4000000004</v>
      </c>
      <c r="AF70" s="22">
        <v>294195.1806839999</v>
      </c>
      <c r="AG70" s="23">
        <v>183390.52799999996</v>
      </c>
      <c r="AH70" s="21">
        <v>2154229.4400000027</v>
      </c>
      <c r="AI70" s="22">
        <v>312169.38815040019</v>
      </c>
      <c r="AJ70" s="23">
        <v>185185.49009999991</v>
      </c>
      <c r="AK70" s="21">
        <v>2054662.0800000005</v>
      </c>
      <c r="AL70" s="22">
        <v>297741.08201279992</v>
      </c>
      <c r="AM70" s="23">
        <v>176739.71985840006</v>
      </c>
      <c r="AN70" s="143">
        <v>1693642.3200000003</v>
      </c>
      <c r="AO70" s="14">
        <v>245425.7085912</v>
      </c>
      <c r="AP70" s="23">
        <v>155110.49091840017</v>
      </c>
      <c r="AQ70" s="143">
        <v>2143650.7200000007</v>
      </c>
      <c r="AR70" s="14">
        <v>310636.42583520012</v>
      </c>
      <c r="AS70" s="23">
        <v>192267.3704712</v>
      </c>
      <c r="AT70" s="143">
        <v>2097353.0399999996</v>
      </c>
      <c r="AU70" s="14">
        <v>303927.42902640009</v>
      </c>
      <c r="AV70" s="23">
        <v>191831.86450320005</v>
      </c>
    </row>
    <row r="71" spans="1:48" x14ac:dyDescent="0.25">
      <c r="A71" s="7">
        <v>66</v>
      </c>
      <c r="B71" s="135" t="s">
        <v>57</v>
      </c>
      <c r="C71" s="136">
        <v>106</v>
      </c>
      <c r="D71" s="88">
        <v>2.4</v>
      </c>
      <c r="E71" s="88" t="s">
        <v>321</v>
      </c>
      <c r="F71" s="73">
        <v>41059</v>
      </c>
      <c r="G71" s="73">
        <v>41142</v>
      </c>
      <c r="H71" s="90" t="s">
        <v>359</v>
      </c>
      <c r="I71" s="69">
        <f t="shared" si="35"/>
        <v>14247999.999999985</v>
      </c>
      <c r="J71" s="18">
        <f t="shared" si="36"/>
        <v>2238075.8399999985</v>
      </c>
      <c r="K71" s="19">
        <f t="shared" si="37"/>
        <v>0.15708000000000005</v>
      </c>
      <c r="L71" s="20">
        <f t="shared" si="38"/>
        <v>1526839.4716609977</v>
      </c>
      <c r="M71" s="21">
        <v>1153782.2000000009</v>
      </c>
      <c r="N71" s="22">
        <v>181236.10797600012</v>
      </c>
      <c r="O71" s="23">
        <v>136298.84882199994</v>
      </c>
      <c r="P71" s="21">
        <v>1042848.3999999991</v>
      </c>
      <c r="Q71" s="22">
        <v>163810.62667200007</v>
      </c>
      <c r="R71" s="23">
        <v>118112.62357799998</v>
      </c>
      <c r="S71" s="21">
        <v>1368594.8000000012</v>
      </c>
      <c r="T71" s="22">
        <v>214978.87118400016</v>
      </c>
      <c r="U71" s="23">
        <v>152077.72410999995</v>
      </c>
      <c r="V71" s="21">
        <v>905611.40000000037</v>
      </c>
      <c r="W71" s="22">
        <v>142253.43871199992</v>
      </c>
      <c r="X71" s="23">
        <v>105014.52401399995</v>
      </c>
      <c r="Y71" s="21">
        <v>1468379.7999999986</v>
      </c>
      <c r="Z71" s="22">
        <v>230653.09898399989</v>
      </c>
      <c r="AA71" s="23">
        <v>166318.12744999997</v>
      </c>
      <c r="AB71" s="21">
        <v>1438344.5999999996</v>
      </c>
      <c r="AC71" s="22">
        <v>225935.16976800008</v>
      </c>
      <c r="AD71" s="23">
        <v>152747.35982199979</v>
      </c>
      <c r="AE71" s="21">
        <v>1457221.399999999</v>
      </c>
      <c r="AF71" s="22">
        <v>228900.33751200003</v>
      </c>
      <c r="AG71" s="23">
        <v>149465.487318</v>
      </c>
      <c r="AH71" s="21">
        <v>1293944.5999999996</v>
      </c>
      <c r="AI71" s="22">
        <v>203252.81776800024</v>
      </c>
      <c r="AJ71" s="23">
        <v>126838.83369399981</v>
      </c>
      <c r="AK71" s="21">
        <v>389047.8</v>
      </c>
      <c r="AL71" s="22">
        <v>61111.62842400001</v>
      </c>
      <c r="AM71" s="23">
        <v>36675.431142000009</v>
      </c>
      <c r="AN71" s="143">
        <v>1238564.0000000005</v>
      </c>
      <c r="AO71" s="14">
        <v>194553.63312000016</v>
      </c>
      <c r="AP71" s="23">
        <v>127744.48832899983</v>
      </c>
      <c r="AQ71" s="143">
        <v>1381870.8000000014</v>
      </c>
      <c r="AR71" s="14">
        <v>217064.26526399996</v>
      </c>
      <c r="AS71" s="23">
        <v>141044.17671199999</v>
      </c>
      <c r="AT71" s="143">
        <v>1109790.1999999853</v>
      </c>
      <c r="AU71" s="14">
        <v>174325.8446159976</v>
      </c>
      <c r="AV71" s="23">
        <v>114501.84666999841</v>
      </c>
    </row>
    <row r="72" spans="1:48" x14ac:dyDescent="0.25">
      <c r="A72" s="7">
        <v>67</v>
      </c>
      <c r="B72" s="135" t="s">
        <v>663</v>
      </c>
      <c r="C72" s="136">
        <v>434</v>
      </c>
      <c r="D72" s="88">
        <v>3.98</v>
      </c>
      <c r="E72" s="88" t="s">
        <v>269</v>
      </c>
      <c r="F72" s="73">
        <v>42992</v>
      </c>
      <c r="G72" s="73">
        <v>43005</v>
      </c>
      <c r="H72" s="90" t="s">
        <v>701</v>
      </c>
      <c r="I72" s="69">
        <f t="shared" ref="I72" si="39">M72+P72+S72+V72+Y72+AB72+AE72+AH72+AK72+AN72+AQ72+AT72</f>
        <v>24236483.200000007</v>
      </c>
      <c r="J72" s="18">
        <f t="shared" ref="J72" si="40">N72+Q72+T72+W72+Z72+AC72+AF72+AI72+AL72+AO72+AR72+AU72</f>
        <v>3479631.8930239952</v>
      </c>
      <c r="K72" s="19">
        <f t="shared" ref="K72" si="41">J72/I72</f>
        <v>0.14356999999999975</v>
      </c>
      <c r="L72" s="20">
        <f t="shared" ref="L72" si="42">O72+R72+U72+X72+AA72+AD72+AG72+AJ72+AM72+AP72+AS72+AV72</f>
        <v>2260645.9020180004</v>
      </c>
      <c r="M72" s="21">
        <v>1889757.5999999992</v>
      </c>
      <c r="N72" s="22">
        <v>271312.49863199855</v>
      </c>
      <c r="O72" s="23">
        <v>199201.34445200016</v>
      </c>
      <c r="P72" s="21">
        <v>2167664.8000000007</v>
      </c>
      <c r="Q72" s="22">
        <v>311211.63533600041</v>
      </c>
      <c r="R72" s="23">
        <v>217312.69932800016</v>
      </c>
      <c r="S72" s="21">
        <v>2574866.0000000028</v>
      </c>
      <c r="T72" s="22">
        <v>369673.51162000012</v>
      </c>
      <c r="U72" s="23">
        <v>252308.62120399973</v>
      </c>
      <c r="V72" s="21">
        <v>2224256.3999999976</v>
      </c>
      <c r="W72" s="22">
        <v>319336.49134800152</v>
      </c>
      <c r="X72" s="23">
        <v>230195.45033600001</v>
      </c>
      <c r="Y72" s="21">
        <v>35130</v>
      </c>
      <c r="Z72" s="22">
        <v>5043.6141000000007</v>
      </c>
      <c r="AA72" s="23">
        <v>3162.9914399999998</v>
      </c>
      <c r="AB72" s="21">
        <v>2182304.0000000019</v>
      </c>
      <c r="AC72" s="22">
        <v>313313.38527999882</v>
      </c>
      <c r="AD72" s="23">
        <v>203086.92277200025</v>
      </c>
      <c r="AE72" s="21">
        <v>1853446.7999999996</v>
      </c>
      <c r="AF72" s="22">
        <v>266099.35707599932</v>
      </c>
      <c r="AG72" s="23">
        <v>164043.78071600007</v>
      </c>
      <c r="AH72" s="21">
        <v>1966879.2</v>
      </c>
      <c r="AI72" s="22">
        <v>282384.84674399957</v>
      </c>
      <c r="AJ72" s="23">
        <v>166819.17502399994</v>
      </c>
      <c r="AK72" s="21">
        <v>1775122.8000000012</v>
      </c>
      <c r="AL72" s="22">
        <v>254854.38039599985</v>
      </c>
      <c r="AM72" s="23">
        <v>152563.21146399999</v>
      </c>
      <c r="AN72" s="143">
        <v>2493256.0000000023</v>
      </c>
      <c r="AO72" s="14">
        <v>357956.76391999895</v>
      </c>
      <c r="AP72" s="23">
        <v>219893.93767000013</v>
      </c>
      <c r="AQ72" s="143">
        <v>2477839.5999999992</v>
      </c>
      <c r="AR72" s="14">
        <v>355743.43137199979</v>
      </c>
      <c r="AS72" s="23">
        <v>218814.40331999992</v>
      </c>
      <c r="AT72" s="143">
        <v>2595960.0000000023</v>
      </c>
      <c r="AU72" s="14">
        <v>372701.97719999886</v>
      </c>
      <c r="AV72" s="23">
        <v>233243.36429199975</v>
      </c>
    </row>
    <row r="73" spans="1:48" x14ac:dyDescent="0.25">
      <c r="A73" s="7">
        <v>68</v>
      </c>
      <c r="B73" s="144" t="s">
        <v>657</v>
      </c>
      <c r="C73" s="136">
        <v>395</v>
      </c>
      <c r="D73" s="88">
        <v>0.5</v>
      </c>
      <c r="E73" s="88" t="s">
        <v>269</v>
      </c>
      <c r="F73" s="73">
        <v>42829</v>
      </c>
      <c r="G73" s="73">
        <v>42853</v>
      </c>
      <c r="H73" s="90" t="s">
        <v>662</v>
      </c>
      <c r="I73" s="69">
        <f t="shared" si="35"/>
        <v>3349807</v>
      </c>
      <c r="J73" s="18">
        <f t="shared" si="36"/>
        <v>576066.30979000009</v>
      </c>
      <c r="K73" s="19">
        <f t="shared" si="37"/>
        <v>0.17197000000000004</v>
      </c>
      <c r="L73" s="20">
        <f t="shared" si="38"/>
        <v>409955.90512400016</v>
      </c>
      <c r="M73" s="21">
        <v>269765.7000000003</v>
      </c>
      <c r="N73" s="22">
        <v>46391.607428999974</v>
      </c>
      <c r="O73" s="23">
        <v>36201.575405000032</v>
      </c>
      <c r="P73" s="21">
        <v>232541.39999999985</v>
      </c>
      <c r="Q73" s="22">
        <v>39990.144558000022</v>
      </c>
      <c r="R73" s="23">
        <v>29903.705169000012</v>
      </c>
      <c r="S73" s="21">
        <v>304702.40000000043</v>
      </c>
      <c r="T73" s="22">
        <v>52399.671728000008</v>
      </c>
      <c r="U73" s="23">
        <v>38414.82975300002</v>
      </c>
      <c r="V73" s="21">
        <v>315504.7999999997</v>
      </c>
      <c r="W73" s="22">
        <v>54257.360455999966</v>
      </c>
      <c r="X73" s="23">
        <v>41630.367496000013</v>
      </c>
      <c r="Y73" s="21">
        <v>299535.29999999993</v>
      </c>
      <c r="Z73" s="22">
        <v>51511.085541000008</v>
      </c>
      <c r="AA73" s="23">
        <v>38521.001836999909</v>
      </c>
      <c r="AB73" s="21">
        <v>291288.60000000021</v>
      </c>
      <c r="AC73" s="22">
        <v>50092.900541999988</v>
      </c>
      <c r="AD73" s="23">
        <v>35334.625785000018</v>
      </c>
      <c r="AE73" s="21">
        <v>283814.59999999974</v>
      </c>
      <c r="AF73" s="22">
        <v>48807.596762000008</v>
      </c>
      <c r="AG73" s="23">
        <v>33438.393632000028</v>
      </c>
      <c r="AH73" s="21">
        <v>261452.6</v>
      </c>
      <c r="AI73" s="22">
        <v>44962.003622000026</v>
      </c>
      <c r="AJ73" s="23">
        <v>29577.909292999993</v>
      </c>
      <c r="AK73" s="21">
        <v>257900.79999999984</v>
      </c>
      <c r="AL73" s="22">
        <v>44351.200575999988</v>
      </c>
      <c r="AM73" s="23">
        <v>29200.314804000045</v>
      </c>
      <c r="AN73" s="143">
        <v>280926.50000000006</v>
      </c>
      <c r="AO73" s="14">
        <v>48310.930204999975</v>
      </c>
      <c r="AP73" s="23">
        <v>32953.844605000028</v>
      </c>
      <c r="AQ73" s="143">
        <v>297961.10000000015</v>
      </c>
      <c r="AR73" s="14">
        <v>51240.37036700001</v>
      </c>
      <c r="AS73" s="23">
        <v>34796.797457999994</v>
      </c>
      <c r="AT73" s="143">
        <v>254413.19999999998</v>
      </c>
      <c r="AU73" s="14">
        <v>43751.438004000069</v>
      </c>
      <c r="AV73" s="23">
        <v>29982.539887000035</v>
      </c>
    </row>
    <row r="74" spans="1:48" x14ac:dyDescent="0.25">
      <c r="A74" s="7">
        <v>69</v>
      </c>
      <c r="B74" s="60" t="s">
        <v>643</v>
      </c>
      <c r="C74" s="55">
        <v>413</v>
      </c>
      <c r="D74" s="88">
        <v>3.5</v>
      </c>
      <c r="E74" s="88" t="s">
        <v>269</v>
      </c>
      <c r="F74" s="73">
        <v>42220</v>
      </c>
      <c r="G74" s="73">
        <v>42220</v>
      </c>
      <c r="H74" s="90" t="s">
        <v>637</v>
      </c>
      <c r="I74" s="69">
        <f t="shared" si="35"/>
        <v>24320036.399999999</v>
      </c>
      <c r="J74" s="18">
        <f t="shared" si="36"/>
        <v>3524216.4747240026</v>
      </c>
      <c r="K74" s="19">
        <f t="shared" si="37"/>
        <v>0.14491000000000012</v>
      </c>
      <c r="L74" s="20">
        <f t="shared" si="38"/>
        <v>2317483.0098080006</v>
      </c>
      <c r="M74" s="21">
        <v>2173855.6000000006</v>
      </c>
      <c r="N74" s="22">
        <v>315013.41499599989</v>
      </c>
      <c r="O74" s="23">
        <v>233320.72858800014</v>
      </c>
      <c r="P74" s="21">
        <v>1959681.2000000018</v>
      </c>
      <c r="Q74" s="22">
        <v>283977.40269200038</v>
      </c>
      <c r="R74" s="23">
        <v>198864.61455999999</v>
      </c>
      <c r="S74" s="21">
        <v>2122083.1999999974</v>
      </c>
      <c r="T74" s="22">
        <v>307511.07651200047</v>
      </c>
      <c r="U74" s="23">
        <v>209486.81877200006</v>
      </c>
      <c r="V74" s="21">
        <v>1793849.9999999988</v>
      </c>
      <c r="W74" s="22">
        <v>259946.8035000001</v>
      </c>
      <c r="X74" s="23">
        <v>188408.75410799985</v>
      </c>
      <c r="Y74" s="21">
        <v>2126307.2000000002</v>
      </c>
      <c r="Z74" s="22">
        <v>308123.17635200004</v>
      </c>
      <c r="AA74" s="23">
        <v>215407.89954800002</v>
      </c>
      <c r="AB74" s="21">
        <v>2074448.7999999996</v>
      </c>
      <c r="AC74" s="22">
        <v>300608.37560800009</v>
      </c>
      <c r="AD74" s="23">
        <v>195305.20274799998</v>
      </c>
      <c r="AE74" s="21">
        <v>2113331.6000000024</v>
      </c>
      <c r="AF74" s="22">
        <v>306242.88215600047</v>
      </c>
      <c r="AG74" s="23">
        <v>190812.86190400022</v>
      </c>
      <c r="AH74" s="21">
        <v>2156555.1999999997</v>
      </c>
      <c r="AI74" s="22">
        <v>312506.41403200041</v>
      </c>
      <c r="AJ74" s="23">
        <v>185222.83772800001</v>
      </c>
      <c r="AK74" s="21">
        <v>1504062.4</v>
      </c>
      <c r="AL74" s="22">
        <v>217953.68238399996</v>
      </c>
      <c r="AM74" s="23">
        <v>132157.53982800004</v>
      </c>
      <c r="AN74" s="143">
        <v>2103911.1999999993</v>
      </c>
      <c r="AO74" s="14">
        <v>304877.77199200023</v>
      </c>
      <c r="AP74" s="23">
        <v>189113.27387200011</v>
      </c>
      <c r="AQ74" s="143">
        <v>2044483.199999999</v>
      </c>
      <c r="AR74" s="14">
        <v>296266.06051199988</v>
      </c>
      <c r="AS74" s="23">
        <v>183296.00312399992</v>
      </c>
      <c r="AT74" s="143">
        <v>2147466.7999999993</v>
      </c>
      <c r="AU74" s="14">
        <v>311189.41398800007</v>
      </c>
      <c r="AV74" s="23">
        <v>196086.47502800013</v>
      </c>
    </row>
    <row r="75" spans="1:48" x14ac:dyDescent="0.25">
      <c r="A75" s="7">
        <v>70</v>
      </c>
      <c r="B75" s="60" t="s">
        <v>58</v>
      </c>
      <c r="C75" s="55">
        <v>387</v>
      </c>
      <c r="D75" s="78">
        <v>0.8</v>
      </c>
      <c r="E75" s="78" t="s">
        <v>269</v>
      </c>
      <c r="F75" s="80">
        <v>41983</v>
      </c>
      <c r="G75" s="80">
        <v>41983</v>
      </c>
      <c r="H75" s="91" t="s">
        <v>720</v>
      </c>
      <c r="I75" s="69">
        <f t="shared" si="35"/>
        <v>4561186.080000001</v>
      </c>
      <c r="J75" s="18">
        <f t="shared" si="36"/>
        <v>774261.33708000008</v>
      </c>
      <c r="K75" s="19">
        <f t="shared" si="37"/>
        <v>0.16974999999999998</v>
      </c>
      <c r="L75" s="20">
        <f t="shared" si="38"/>
        <v>542850.32263039995</v>
      </c>
      <c r="M75" s="21">
        <v>330154.1599999998</v>
      </c>
      <c r="N75" s="22">
        <v>56043.668659999959</v>
      </c>
      <c r="O75" s="23">
        <v>43623.130052799999</v>
      </c>
      <c r="P75" s="21">
        <v>292798.48000000033</v>
      </c>
      <c r="Q75" s="22">
        <v>49702.541980000038</v>
      </c>
      <c r="R75" s="23">
        <v>36912.256256000008</v>
      </c>
      <c r="S75" s="21">
        <v>361307.52000000031</v>
      </c>
      <c r="T75" s="22">
        <v>61331.951519999981</v>
      </c>
      <c r="U75" s="23">
        <v>44658.632699999987</v>
      </c>
      <c r="V75" s="21">
        <v>198599.91999999998</v>
      </c>
      <c r="W75" s="22">
        <v>33712.336419999985</v>
      </c>
      <c r="X75" s="23">
        <v>26058.665526399993</v>
      </c>
      <c r="Y75" s="21">
        <v>363132.87999999995</v>
      </c>
      <c r="Z75" s="22">
        <v>61641.806379999973</v>
      </c>
      <c r="AA75" s="23">
        <v>46061.466337599952</v>
      </c>
      <c r="AB75" s="21">
        <v>392342.07999999978</v>
      </c>
      <c r="AC75" s="22">
        <v>66600.068080000055</v>
      </c>
      <c r="AD75" s="23">
        <v>46664.733856000013</v>
      </c>
      <c r="AE75" s="21">
        <v>397479.68000000017</v>
      </c>
      <c r="AF75" s="22">
        <v>67472.175679999971</v>
      </c>
      <c r="AG75" s="23">
        <v>45907.683578399956</v>
      </c>
      <c r="AH75" s="21">
        <v>424278.55999999982</v>
      </c>
      <c r="AI75" s="22">
        <v>72021.285560000018</v>
      </c>
      <c r="AJ75" s="23">
        <v>47184.141004800033</v>
      </c>
      <c r="AK75" s="21">
        <v>437020.31999999983</v>
      </c>
      <c r="AL75" s="22">
        <v>74184.199320000029</v>
      </c>
      <c r="AM75" s="23">
        <v>48547.71922639999</v>
      </c>
      <c r="AN75" s="143">
        <v>436714.16000000009</v>
      </c>
      <c r="AO75" s="14">
        <v>74132.228659999993</v>
      </c>
      <c r="AP75" s="23">
        <v>50128.995720799998</v>
      </c>
      <c r="AQ75" s="143">
        <v>459289.44000000076</v>
      </c>
      <c r="AR75" s="14">
        <v>77964.382440000074</v>
      </c>
      <c r="AS75" s="23">
        <v>52679.76099600007</v>
      </c>
      <c r="AT75" s="143">
        <v>468068.87999999954</v>
      </c>
      <c r="AU75" s="14">
        <v>79454.692380000008</v>
      </c>
      <c r="AV75" s="23">
        <v>54423.137375199985</v>
      </c>
    </row>
    <row r="76" spans="1:48" x14ac:dyDescent="0.25">
      <c r="A76" s="7">
        <v>71</v>
      </c>
      <c r="B76" s="60" t="s">
        <v>59</v>
      </c>
      <c r="C76" s="55">
        <v>388</v>
      </c>
      <c r="D76" s="78">
        <v>0.8</v>
      </c>
      <c r="E76" s="78" t="s">
        <v>269</v>
      </c>
      <c r="F76" s="80">
        <v>41996</v>
      </c>
      <c r="G76" s="80">
        <v>41996</v>
      </c>
      <c r="H76" s="91" t="s">
        <v>721</v>
      </c>
      <c r="I76" s="69">
        <f t="shared" si="35"/>
        <v>4567709.5999999996</v>
      </c>
      <c r="J76" s="18">
        <f t="shared" si="36"/>
        <v>775368.70460000017</v>
      </c>
      <c r="K76" s="19">
        <f t="shared" si="37"/>
        <v>0.16975000000000004</v>
      </c>
      <c r="L76" s="20">
        <f t="shared" si="38"/>
        <v>543268.5239615998</v>
      </c>
      <c r="M76" s="21">
        <v>335347.12000000005</v>
      </c>
      <c r="N76" s="22">
        <v>56925.173620000045</v>
      </c>
      <c r="O76" s="23">
        <v>44312.218540000002</v>
      </c>
      <c r="P76" s="21">
        <v>293906.0800000006</v>
      </c>
      <c r="Q76" s="22">
        <v>49890.557080000144</v>
      </c>
      <c r="R76" s="23">
        <v>37087.468367999973</v>
      </c>
      <c r="S76" s="21">
        <v>361413.36000000028</v>
      </c>
      <c r="T76" s="22">
        <v>61349.917860000067</v>
      </c>
      <c r="U76" s="23">
        <v>44675.178604800043</v>
      </c>
      <c r="V76" s="21">
        <v>199368.87999999998</v>
      </c>
      <c r="W76" s="22">
        <v>33842.867379999996</v>
      </c>
      <c r="X76" s="23">
        <v>26182.83020719999</v>
      </c>
      <c r="Y76" s="21">
        <v>359635.43999999989</v>
      </c>
      <c r="Z76" s="22">
        <v>61048.11593999996</v>
      </c>
      <c r="AA76" s="23">
        <v>45334.435177599975</v>
      </c>
      <c r="AB76" s="21">
        <v>447436.55999999971</v>
      </c>
      <c r="AC76" s="22">
        <v>75952.356060000078</v>
      </c>
      <c r="AD76" s="23">
        <v>53152.000037599973</v>
      </c>
      <c r="AE76" s="21">
        <v>440364.24000000051</v>
      </c>
      <c r="AF76" s="22">
        <v>74751.829739999928</v>
      </c>
      <c r="AG76" s="23">
        <v>50868.126593599976</v>
      </c>
      <c r="AH76" s="21">
        <v>415961.27999999991</v>
      </c>
      <c r="AI76" s="22">
        <v>70609.42727999996</v>
      </c>
      <c r="AJ76" s="23">
        <v>46202.278459199973</v>
      </c>
      <c r="AK76" s="21">
        <v>418837.75999999925</v>
      </c>
      <c r="AL76" s="22">
        <v>71097.709760000056</v>
      </c>
      <c r="AM76" s="23">
        <v>46420.636207999982</v>
      </c>
      <c r="AN76" s="143">
        <v>421247.99999999971</v>
      </c>
      <c r="AO76" s="14">
        <v>71506.848000000042</v>
      </c>
      <c r="AP76" s="23">
        <v>48372.59798320003</v>
      </c>
      <c r="AQ76" s="143">
        <v>439278.16000000015</v>
      </c>
      <c r="AR76" s="14">
        <v>74567.467659999995</v>
      </c>
      <c r="AS76" s="23">
        <v>50252.563136799996</v>
      </c>
      <c r="AT76" s="143">
        <v>434912.71999999986</v>
      </c>
      <c r="AU76" s="14">
        <v>73826.434219999981</v>
      </c>
      <c r="AV76" s="23">
        <v>50408.190645599905</v>
      </c>
    </row>
    <row r="77" spans="1:48" x14ac:dyDescent="0.25">
      <c r="A77" s="7">
        <v>72</v>
      </c>
      <c r="B77" s="60" t="s">
        <v>625</v>
      </c>
      <c r="C77" s="55">
        <v>389</v>
      </c>
      <c r="D77" s="78">
        <v>0.8</v>
      </c>
      <c r="E77" s="78" t="s">
        <v>269</v>
      </c>
      <c r="F77" s="80">
        <v>42010</v>
      </c>
      <c r="G77" s="80">
        <v>42010</v>
      </c>
      <c r="H77" s="91" t="s">
        <v>722</v>
      </c>
      <c r="I77" s="69">
        <f t="shared" si="35"/>
        <v>4508762.08</v>
      </c>
      <c r="J77" s="18">
        <f t="shared" si="36"/>
        <v>765362.36308000027</v>
      </c>
      <c r="K77" s="19">
        <f t="shared" si="37"/>
        <v>0.16975000000000007</v>
      </c>
      <c r="L77" s="20">
        <f t="shared" si="38"/>
        <v>536223.77520680008</v>
      </c>
      <c r="M77" s="21">
        <v>338859.2</v>
      </c>
      <c r="N77" s="22">
        <v>57521.349199999982</v>
      </c>
      <c r="O77" s="23">
        <v>44765.798582400013</v>
      </c>
      <c r="P77" s="21">
        <v>295581.68000000005</v>
      </c>
      <c r="Q77" s="22">
        <v>50174.990180000059</v>
      </c>
      <c r="R77" s="23">
        <v>37287.747887999998</v>
      </c>
      <c r="S77" s="21">
        <v>365377.28000000009</v>
      </c>
      <c r="T77" s="22">
        <v>62022.793279999983</v>
      </c>
      <c r="U77" s="23">
        <v>45197.033724000001</v>
      </c>
      <c r="V77" s="21">
        <v>209698.88000000006</v>
      </c>
      <c r="W77" s="22">
        <v>35596.384879999991</v>
      </c>
      <c r="X77" s="23">
        <v>27514.186651199991</v>
      </c>
      <c r="Y77" s="21">
        <v>348564.55999999976</v>
      </c>
      <c r="Z77" s="22">
        <v>59168.834059999994</v>
      </c>
      <c r="AA77" s="23">
        <v>43638.009196000028</v>
      </c>
      <c r="AB77" s="21">
        <v>357830.71999999968</v>
      </c>
      <c r="AC77" s="22">
        <v>60741.764719999934</v>
      </c>
      <c r="AD77" s="23">
        <v>42605.489457599913</v>
      </c>
      <c r="AE77" s="21">
        <v>432032.80000000045</v>
      </c>
      <c r="AF77" s="22">
        <v>73337.567800000063</v>
      </c>
      <c r="AG77" s="23">
        <v>49930.161192799998</v>
      </c>
      <c r="AH77" s="21">
        <v>422128.56000000041</v>
      </c>
      <c r="AI77" s="22">
        <v>71656.323060000068</v>
      </c>
      <c r="AJ77" s="23">
        <v>46896.131908800038</v>
      </c>
      <c r="AK77" s="21">
        <v>420789.11999999941</v>
      </c>
      <c r="AL77" s="22">
        <v>71428.95312000002</v>
      </c>
      <c r="AM77" s="23">
        <v>46696.26988320001</v>
      </c>
      <c r="AN77" s="143">
        <v>425986.95999999938</v>
      </c>
      <c r="AO77" s="14">
        <v>72311.286460000018</v>
      </c>
      <c r="AP77" s="23">
        <v>48888.798791600027</v>
      </c>
      <c r="AQ77" s="143">
        <v>448497.6</v>
      </c>
      <c r="AR77" s="14">
        <v>76132.467600000076</v>
      </c>
      <c r="AS77" s="23">
        <v>51342.573224800028</v>
      </c>
      <c r="AT77" s="143">
        <v>443414.72000000038</v>
      </c>
      <c r="AU77" s="14">
        <v>75269.64872000007</v>
      </c>
      <c r="AV77" s="23">
        <v>51461.57470640001</v>
      </c>
    </row>
    <row r="78" spans="1:48" s="137" customFormat="1" x14ac:dyDescent="0.25">
      <c r="A78" s="7">
        <v>73</v>
      </c>
      <c r="B78" s="135" t="s">
        <v>650</v>
      </c>
      <c r="C78" s="136">
        <v>402</v>
      </c>
      <c r="D78" s="138">
        <v>0.15</v>
      </c>
      <c r="E78" s="138" t="s">
        <v>269</v>
      </c>
      <c r="F78" s="139">
        <v>42156</v>
      </c>
      <c r="G78" s="139">
        <v>42719</v>
      </c>
      <c r="H78" s="140" t="s">
        <v>648</v>
      </c>
      <c r="I78" s="69">
        <f t="shared" si="35"/>
        <v>1141717.1040000003</v>
      </c>
      <c r="J78" s="18">
        <f t="shared" si="36"/>
        <v>222554.91508271996</v>
      </c>
      <c r="K78" s="19">
        <f t="shared" si="37"/>
        <v>0.19492999999999991</v>
      </c>
      <c r="L78" s="20">
        <f t="shared" si="38"/>
        <v>165262.54828328697</v>
      </c>
      <c r="M78" s="132">
        <v>64778.013600000042</v>
      </c>
      <c r="N78" s="133">
        <v>12627.178191047993</v>
      </c>
      <c r="O78" s="134">
        <v>10178.222992950021</v>
      </c>
      <c r="P78" s="132">
        <v>85205.244000000006</v>
      </c>
      <c r="Q78" s="133">
        <v>16609.058212920012</v>
      </c>
      <c r="R78" s="134">
        <v>12885.66740668799</v>
      </c>
      <c r="S78" s="132">
        <v>97768.005000000005</v>
      </c>
      <c r="T78" s="133">
        <v>19057.917214649984</v>
      </c>
      <c r="U78" s="134">
        <v>14598.633453870003</v>
      </c>
      <c r="V78" s="21">
        <v>102355.91340000003</v>
      </c>
      <c r="W78" s="22">
        <v>19952.23819906202</v>
      </c>
      <c r="X78" s="23">
        <v>15858.199964543994</v>
      </c>
      <c r="Y78" s="21">
        <v>103761.28560000003</v>
      </c>
      <c r="Z78" s="22">
        <v>20226.187402007989</v>
      </c>
      <c r="AA78" s="23">
        <v>15697.078402751995</v>
      </c>
      <c r="AB78" s="21">
        <v>101591.13419999994</v>
      </c>
      <c r="AC78" s="22">
        <v>19803.159789605994</v>
      </c>
      <c r="AD78" s="23">
        <v>14644.596321978004</v>
      </c>
      <c r="AE78" s="21">
        <v>99848.264999999985</v>
      </c>
      <c r="AF78" s="22">
        <v>19463.422296449986</v>
      </c>
      <c r="AG78" s="23">
        <v>14017.952062037999</v>
      </c>
      <c r="AH78" s="21">
        <v>103939.69260000018</v>
      </c>
      <c r="AI78" s="22">
        <v>20260.964278517997</v>
      </c>
      <c r="AJ78" s="23">
        <v>14142.059823504012</v>
      </c>
      <c r="AK78" s="21">
        <v>97720.910399999993</v>
      </c>
      <c r="AL78" s="22">
        <v>19048.737064271998</v>
      </c>
      <c r="AM78" s="23">
        <v>13277.002605971973</v>
      </c>
      <c r="AN78" s="143">
        <v>100605.39900000002</v>
      </c>
      <c r="AO78" s="14">
        <v>19611.010427069989</v>
      </c>
      <c r="AP78" s="23">
        <v>14076.186108962986</v>
      </c>
      <c r="AQ78" s="143">
        <v>93324.409800000067</v>
      </c>
      <c r="AR78" s="14">
        <v>18191.727202314007</v>
      </c>
      <c r="AS78" s="23">
        <v>13050.436010262005</v>
      </c>
      <c r="AT78" s="143">
        <v>90818.831399999981</v>
      </c>
      <c r="AU78" s="14">
        <v>17703.314804801998</v>
      </c>
      <c r="AV78" s="23">
        <v>12836.513129766012</v>
      </c>
    </row>
    <row r="79" spans="1:48" s="137" customFormat="1" x14ac:dyDescent="0.25">
      <c r="A79" s="7">
        <v>74</v>
      </c>
      <c r="B79" s="135" t="s">
        <v>652</v>
      </c>
      <c r="C79" s="136">
        <v>407</v>
      </c>
      <c r="D79" s="138">
        <v>0.15</v>
      </c>
      <c r="E79" s="138" t="s">
        <v>269</v>
      </c>
      <c r="F79" s="139">
        <v>42164</v>
      </c>
      <c r="G79" s="139">
        <v>42759</v>
      </c>
      <c r="H79" s="140" t="s">
        <v>651</v>
      </c>
      <c r="I79" s="69">
        <f t="shared" si="35"/>
        <v>978244.00859999983</v>
      </c>
      <c r="J79" s="18">
        <f t="shared" si="36"/>
        <v>190689.10459639793</v>
      </c>
      <c r="K79" s="19">
        <f t="shared" si="37"/>
        <v>0.19492999999999996</v>
      </c>
      <c r="L79" s="20">
        <f t="shared" si="38"/>
        <v>141719.34809741704</v>
      </c>
      <c r="M79" s="21">
        <v>73723.060799999992</v>
      </c>
      <c r="N79" s="22">
        <v>14370.836241744</v>
      </c>
      <c r="O79" s="23">
        <v>11591.572641305998</v>
      </c>
      <c r="P79" s="21">
        <v>86495.156400000138</v>
      </c>
      <c r="Q79" s="22">
        <v>16860.500837051994</v>
      </c>
      <c r="R79" s="23">
        <v>13112.455791732016</v>
      </c>
      <c r="S79" s="21">
        <v>94400.083199999921</v>
      </c>
      <c r="T79" s="22">
        <v>18401.408218176006</v>
      </c>
      <c r="U79" s="23">
        <v>14059.398520086008</v>
      </c>
      <c r="V79" s="21">
        <v>76324.700400000016</v>
      </c>
      <c r="W79" s="22">
        <v>14877.973848972009</v>
      </c>
      <c r="X79" s="23">
        <v>11808.726191910006</v>
      </c>
      <c r="Y79" s="21">
        <v>77085.761999999944</v>
      </c>
      <c r="Z79" s="22">
        <v>15026.327586659992</v>
      </c>
      <c r="AA79" s="23">
        <v>11630.725398953997</v>
      </c>
      <c r="AB79" s="21">
        <v>66267.697800000038</v>
      </c>
      <c r="AC79" s="22">
        <v>12917.562332153997</v>
      </c>
      <c r="AD79" s="23">
        <v>9561.0768507540051</v>
      </c>
      <c r="AE79" s="21">
        <v>83518.466400000005</v>
      </c>
      <c r="AF79" s="22">
        <v>16280.254655351986</v>
      </c>
      <c r="AG79" s="23">
        <v>11744.112225264013</v>
      </c>
      <c r="AH79" s="21">
        <v>77958.869399999923</v>
      </c>
      <c r="AI79" s="22">
        <v>15196.522412141994</v>
      </c>
      <c r="AJ79" s="23">
        <v>10555.509181740008</v>
      </c>
      <c r="AK79" s="21">
        <v>83052.931199999992</v>
      </c>
      <c r="AL79" s="22">
        <v>16189.507878815992</v>
      </c>
      <c r="AM79" s="23">
        <v>11268.817425437986</v>
      </c>
      <c r="AN79" s="143">
        <v>86783.084399999963</v>
      </c>
      <c r="AO79" s="14">
        <v>16916.626642091993</v>
      </c>
      <c r="AP79" s="23">
        <v>12141.190880162992</v>
      </c>
      <c r="AQ79" s="143">
        <v>86958.695399999924</v>
      </c>
      <c r="AR79" s="14">
        <v>16950.858494322001</v>
      </c>
      <c r="AS79" s="23">
        <v>12139.017157284014</v>
      </c>
      <c r="AT79" s="143">
        <v>85675.501199999984</v>
      </c>
      <c r="AU79" s="14">
        <v>16700.72544891599</v>
      </c>
      <c r="AV79" s="23">
        <v>12106.745832785997</v>
      </c>
    </row>
    <row r="80" spans="1:48" s="137" customFormat="1" x14ac:dyDescent="0.25">
      <c r="A80" s="7">
        <v>75</v>
      </c>
      <c r="B80" s="135" t="s">
        <v>655</v>
      </c>
      <c r="C80" s="136">
        <v>403</v>
      </c>
      <c r="D80" s="138">
        <v>0.99</v>
      </c>
      <c r="E80" s="138" t="s">
        <v>269</v>
      </c>
      <c r="F80" s="139">
        <v>42149</v>
      </c>
      <c r="G80" s="139">
        <v>42783</v>
      </c>
      <c r="H80" s="140" t="s">
        <v>653</v>
      </c>
      <c r="I80" s="69">
        <f t="shared" si="35"/>
        <v>5329840.3499999996</v>
      </c>
      <c r="J80" s="18">
        <f t="shared" si="36"/>
        <v>890403.12887100002</v>
      </c>
      <c r="K80" s="19">
        <f t="shared" si="37"/>
        <v>0.16706000000000001</v>
      </c>
      <c r="L80" s="20">
        <f t="shared" si="38"/>
        <v>621815.94455699984</v>
      </c>
      <c r="M80" s="21">
        <v>508537.8</v>
      </c>
      <c r="N80" s="22">
        <v>84956.324868000127</v>
      </c>
      <c r="O80" s="23">
        <v>65744.190403500004</v>
      </c>
      <c r="P80" s="21">
        <v>491015.99999999988</v>
      </c>
      <c r="Q80" s="22">
        <v>82029.132960000003</v>
      </c>
      <c r="R80" s="23">
        <v>60905.303638500023</v>
      </c>
      <c r="S80" s="21">
        <v>547834.5</v>
      </c>
      <c r="T80" s="22">
        <v>91521.231570000018</v>
      </c>
      <c r="U80" s="23">
        <v>66411.527326499941</v>
      </c>
      <c r="V80" s="21">
        <v>457609.80000000034</v>
      </c>
      <c r="W80" s="22">
        <v>76448.293188000098</v>
      </c>
      <c r="X80" s="23">
        <v>57964.707993000033</v>
      </c>
      <c r="Y80" s="21">
        <v>0</v>
      </c>
      <c r="Z80" s="22">
        <v>0</v>
      </c>
      <c r="AA80" s="23">
        <v>0</v>
      </c>
      <c r="AB80" s="21">
        <v>192712.95000000004</v>
      </c>
      <c r="AC80" s="22">
        <v>32194.625427000006</v>
      </c>
      <c r="AD80" s="23">
        <v>22919.934682499996</v>
      </c>
      <c r="AE80" s="21">
        <v>570393.89999999944</v>
      </c>
      <c r="AF80" s="22">
        <v>95290.004933999997</v>
      </c>
      <c r="AG80" s="23">
        <v>64245.249148499985</v>
      </c>
      <c r="AH80" s="21">
        <v>517631.09999999945</v>
      </c>
      <c r="AI80" s="22">
        <v>86475.451565999989</v>
      </c>
      <c r="AJ80" s="23">
        <v>56071.502453999994</v>
      </c>
      <c r="AK80" s="21">
        <v>525834.60000000009</v>
      </c>
      <c r="AL80" s="22">
        <v>87845.92827599989</v>
      </c>
      <c r="AM80" s="23">
        <v>56806.193905499946</v>
      </c>
      <c r="AN80" s="143">
        <v>455882.85000000079</v>
      </c>
      <c r="AO80" s="14">
        <v>76159.788920999941</v>
      </c>
      <c r="AP80" s="23">
        <v>51229.830287999903</v>
      </c>
      <c r="AQ80" s="143">
        <v>496154.70000000024</v>
      </c>
      <c r="AR80" s="14">
        <v>82887.604181999952</v>
      </c>
      <c r="AS80" s="23">
        <v>55463.510380499945</v>
      </c>
      <c r="AT80" s="143">
        <v>566232.14999999991</v>
      </c>
      <c r="AU80" s="14">
        <v>94594.742979000075</v>
      </c>
      <c r="AV80" s="23">
        <v>64053.994336500044</v>
      </c>
    </row>
    <row r="81" spans="1:48" s="137" customFormat="1" x14ac:dyDescent="0.25">
      <c r="A81" s="7">
        <v>76</v>
      </c>
      <c r="B81" s="135" t="s">
        <v>656</v>
      </c>
      <c r="C81" s="136">
        <v>401</v>
      </c>
      <c r="D81" s="138">
        <v>0.15</v>
      </c>
      <c r="E81" s="138" t="s">
        <v>269</v>
      </c>
      <c r="F81" s="139">
        <v>42156</v>
      </c>
      <c r="G81" s="139">
        <v>42783</v>
      </c>
      <c r="H81" s="140" t="s">
        <v>654</v>
      </c>
      <c r="I81" s="69">
        <f t="shared" si="35"/>
        <v>1051615.632</v>
      </c>
      <c r="J81" s="18">
        <f t="shared" si="36"/>
        <v>204991.43514576004</v>
      </c>
      <c r="K81" s="19">
        <f t="shared" si="37"/>
        <v>0.19493000000000005</v>
      </c>
      <c r="L81" s="20">
        <f t="shared" si="38"/>
        <v>152826.16618136398</v>
      </c>
      <c r="M81" s="21">
        <v>91306.73819999992</v>
      </c>
      <c r="N81" s="22">
        <v>17798.422477326028</v>
      </c>
      <c r="O81" s="23">
        <v>14346.013604879994</v>
      </c>
      <c r="P81" s="21">
        <v>91277.307600000029</v>
      </c>
      <c r="Q81" s="22">
        <v>17792.685570467991</v>
      </c>
      <c r="R81" s="23">
        <v>13807.849346730009</v>
      </c>
      <c r="S81" s="21">
        <v>87024.274799999956</v>
      </c>
      <c r="T81" s="22">
        <v>16963.641886764002</v>
      </c>
      <c r="U81" s="23">
        <v>12951.07387982999</v>
      </c>
      <c r="V81" s="21">
        <v>86889.004799999981</v>
      </c>
      <c r="W81" s="22">
        <v>16937.273705664018</v>
      </c>
      <c r="X81" s="23">
        <v>13478.840361504006</v>
      </c>
      <c r="Y81" s="21">
        <v>90374.393400000015</v>
      </c>
      <c r="Z81" s="22">
        <v>17616.680505462016</v>
      </c>
      <c r="AA81" s="23">
        <v>13659.939678288003</v>
      </c>
      <c r="AB81" s="21">
        <v>86530.37280000007</v>
      </c>
      <c r="AC81" s="22">
        <v>16867.365569904006</v>
      </c>
      <c r="AD81" s="23">
        <v>12471.30809290801</v>
      </c>
      <c r="AE81" s="21">
        <v>98441.471400000097</v>
      </c>
      <c r="AF81" s="22">
        <v>19189.196020001978</v>
      </c>
      <c r="AG81" s="23">
        <v>13844.320649934003</v>
      </c>
      <c r="AH81" s="21">
        <v>80268.283799999932</v>
      </c>
      <c r="AI81" s="22">
        <v>15646.696561133995</v>
      </c>
      <c r="AJ81" s="23">
        <v>10935.643986653993</v>
      </c>
      <c r="AK81" s="21">
        <v>64112.597400000028</v>
      </c>
      <c r="AL81" s="22">
        <v>12497.468611182001</v>
      </c>
      <c r="AM81" s="23">
        <v>8754.0447029639927</v>
      </c>
      <c r="AN81" s="143">
        <v>97681.665600000022</v>
      </c>
      <c r="AO81" s="14">
        <v>19041.087075407992</v>
      </c>
      <c r="AP81" s="23">
        <v>13660.89769185602</v>
      </c>
      <c r="AQ81" s="143">
        <v>86677.62000000001</v>
      </c>
      <c r="AR81" s="14">
        <v>16896.068466600012</v>
      </c>
      <c r="AS81" s="23">
        <v>12073.800212219992</v>
      </c>
      <c r="AT81" s="143">
        <v>91031.902199999851</v>
      </c>
      <c r="AU81" s="14">
        <v>17744.848695846013</v>
      </c>
      <c r="AV81" s="23">
        <v>12842.433973595998</v>
      </c>
    </row>
    <row r="82" spans="1:48" x14ac:dyDescent="0.25">
      <c r="A82" s="7">
        <v>77</v>
      </c>
      <c r="B82" s="60" t="s">
        <v>640</v>
      </c>
      <c r="C82" s="55">
        <v>132</v>
      </c>
      <c r="D82" s="88">
        <v>6.492</v>
      </c>
      <c r="E82" s="88" t="s">
        <v>321</v>
      </c>
      <c r="F82" s="73">
        <v>41059</v>
      </c>
      <c r="G82" s="73">
        <v>41059</v>
      </c>
      <c r="H82" s="90" t="s">
        <v>360</v>
      </c>
      <c r="I82" s="69">
        <f t="shared" si="35"/>
        <v>52000000.000000007</v>
      </c>
      <c r="J82" s="18">
        <f t="shared" si="36"/>
        <v>6356480.0000000028</v>
      </c>
      <c r="K82" s="19">
        <f t="shared" si="37"/>
        <v>0.12224000000000004</v>
      </c>
      <c r="L82" s="20">
        <f t="shared" si="38"/>
        <v>3769914.6454089992</v>
      </c>
      <c r="M82" s="21">
        <v>4345706.1000000015</v>
      </c>
      <c r="N82" s="22">
        <v>531219.11366400006</v>
      </c>
      <c r="O82" s="23">
        <v>363618.69593699934</v>
      </c>
      <c r="P82" s="21">
        <v>4338849.8999999985</v>
      </c>
      <c r="Q82" s="22">
        <v>530381.01177600061</v>
      </c>
      <c r="R82" s="23">
        <v>341829.78676500026</v>
      </c>
      <c r="S82" s="21">
        <v>4799831.1000000006</v>
      </c>
      <c r="T82" s="22">
        <v>586731.35366400087</v>
      </c>
      <c r="U82" s="23">
        <v>365539.93763699994</v>
      </c>
      <c r="V82" s="21">
        <v>4652747.9999999981</v>
      </c>
      <c r="W82" s="22">
        <v>568751.91552000097</v>
      </c>
      <c r="X82" s="23">
        <v>382441.65261300007</v>
      </c>
      <c r="Y82" s="21">
        <v>4809472.5</v>
      </c>
      <c r="Z82" s="22">
        <v>587909.91839999997</v>
      </c>
      <c r="AA82" s="23">
        <v>377895.72893399996</v>
      </c>
      <c r="AB82" s="21">
        <v>4639855.8000000045</v>
      </c>
      <c r="AC82" s="22">
        <v>567175.97299200064</v>
      </c>
      <c r="AD82" s="23">
        <v>331265.66608199989</v>
      </c>
      <c r="AE82" s="21">
        <v>2607979.4999999995</v>
      </c>
      <c r="AF82" s="22">
        <v>318799.41408000013</v>
      </c>
      <c r="AG82" s="23">
        <v>178422.60258599994</v>
      </c>
      <c r="AH82" s="21">
        <v>4748213.0999999959</v>
      </c>
      <c r="AI82" s="22">
        <v>580421.56934399996</v>
      </c>
      <c r="AJ82" s="23">
        <v>300899.13914999965</v>
      </c>
      <c r="AK82" s="21">
        <v>4646455.200000002</v>
      </c>
      <c r="AL82" s="22">
        <v>567982.68364799966</v>
      </c>
      <c r="AM82" s="23">
        <v>293777.5185000003</v>
      </c>
      <c r="AN82" s="143">
        <v>4816610.4000000022</v>
      </c>
      <c r="AO82" s="14">
        <v>588782.45529599988</v>
      </c>
      <c r="AP82" s="23">
        <v>323673.96499499993</v>
      </c>
      <c r="AQ82" s="143">
        <v>4656359.4000000004</v>
      </c>
      <c r="AR82" s="14">
        <v>569193.37305600056</v>
      </c>
      <c r="AS82" s="23">
        <v>311994.87895500025</v>
      </c>
      <c r="AT82" s="143">
        <v>2937919.0000000028</v>
      </c>
      <c r="AU82" s="14">
        <v>359131.21855999983</v>
      </c>
      <c r="AV82" s="23">
        <v>198555.07325500011</v>
      </c>
    </row>
    <row r="83" spans="1:48" x14ac:dyDescent="0.25">
      <c r="A83" s="7">
        <v>78</v>
      </c>
      <c r="B83" s="60" t="s">
        <v>60</v>
      </c>
      <c r="C83" s="55">
        <v>383</v>
      </c>
      <c r="D83" s="78">
        <v>3.99</v>
      </c>
      <c r="E83" s="78" t="s">
        <v>269</v>
      </c>
      <c r="F83" s="80">
        <v>41919</v>
      </c>
      <c r="G83" s="80">
        <v>41919</v>
      </c>
      <c r="H83" s="91" t="s">
        <v>551</v>
      </c>
      <c r="I83" s="69">
        <f t="shared" si="24"/>
        <v>30278633.100000016</v>
      </c>
      <c r="J83" s="18">
        <f t="shared" si="25"/>
        <v>4347103.3541669985</v>
      </c>
      <c r="K83" s="19">
        <f t="shared" si="26"/>
        <v>0.14356999999999986</v>
      </c>
      <c r="L83" s="20">
        <f t="shared" si="27"/>
        <v>2841390.2838494997</v>
      </c>
      <c r="M83" s="21">
        <v>2213049.0000000014</v>
      </c>
      <c r="N83" s="22">
        <v>317727.44492999977</v>
      </c>
      <c r="O83" s="23">
        <v>231112.34446500006</v>
      </c>
      <c r="P83" s="21">
        <v>2511964.200000002</v>
      </c>
      <c r="Q83" s="22">
        <v>360642.70019399922</v>
      </c>
      <c r="R83" s="23">
        <v>251459.88253200008</v>
      </c>
      <c r="S83" s="21">
        <v>2743489.4999999995</v>
      </c>
      <c r="T83" s="22">
        <v>393882.78751500021</v>
      </c>
      <c r="U83" s="23">
        <v>267406.36374900001</v>
      </c>
      <c r="V83" s="21">
        <v>2646409.200000002</v>
      </c>
      <c r="W83" s="22">
        <v>379944.96884400013</v>
      </c>
      <c r="X83" s="23">
        <v>273968.73033899994</v>
      </c>
      <c r="Y83" s="21">
        <v>2720356.7999999989</v>
      </c>
      <c r="Z83" s="22">
        <v>390561.62577599986</v>
      </c>
      <c r="AA83" s="23">
        <v>271853.15495399974</v>
      </c>
      <c r="AB83" s="21">
        <v>2595772.8000000017</v>
      </c>
      <c r="AC83" s="22">
        <v>372675.10089599935</v>
      </c>
      <c r="AD83" s="23">
        <v>239679.11403300005</v>
      </c>
      <c r="AE83" s="21">
        <v>2671379.4000000013</v>
      </c>
      <c r="AF83" s="22">
        <v>383529.940458</v>
      </c>
      <c r="AG83" s="23">
        <v>237964.17141600011</v>
      </c>
      <c r="AH83" s="21">
        <v>2708918.4000000018</v>
      </c>
      <c r="AI83" s="22">
        <v>388919.41468800028</v>
      </c>
      <c r="AJ83" s="23">
        <v>229034.89279799996</v>
      </c>
      <c r="AK83" s="21">
        <v>1336142.9999999998</v>
      </c>
      <c r="AL83" s="22">
        <v>191830.05050999988</v>
      </c>
      <c r="AM83" s="23">
        <v>115384.68204300004</v>
      </c>
      <c r="AN83" s="143">
        <v>2732413.8000000012</v>
      </c>
      <c r="AO83" s="14">
        <v>392292.64926600008</v>
      </c>
      <c r="AP83" s="23">
        <v>242292.85259249987</v>
      </c>
      <c r="AQ83" s="143">
        <v>2657963.1000000006</v>
      </c>
      <c r="AR83" s="14">
        <v>381603.76226699963</v>
      </c>
      <c r="AS83" s="23">
        <v>234795.37094399999</v>
      </c>
      <c r="AT83" s="143">
        <v>2740773.9000000004</v>
      </c>
      <c r="AU83" s="14">
        <v>393492.90882299957</v>
      </c>
      <c r="AV83" s="23">
        <v>246438.72398399987</v>
      </c>
    </row>
    <row r="84" spans="1:48" x14ac:dyDescent="0.25">
      <c r="A84" s="7">
        <v>79</v>
      </c>
      <c r="B84" s="60" t="s">
        <v>61</v>
      </c>
      <c r="C84" s="55">
        <v>375</v>
      </c>
      <c r="D84" s="78">
        <v>0.5</v>
      </c>
      <c r="E84" s="78" t="s">
        <v>269</v>
      </c>
      <c r="F84" s="80">
        <v>41803</v>
      </c>
      <c r="G84" s="80">
        <v>41803</v>
      </c>
      <c r="H84" s="91" t="s">
        <v>552</v>
      </c>
      <c r="I84" s="69">
        <f t="shared" si="24"/>
        <v>2262851.4000000013</v>
      </c>
      <c r="J84" s="18">
        <f t="shared" si="25"/>
        <v>389142.55525800009</v>
      </c>
      <c r="K84" s="19">
        <f t="shared" si="26"/>
        <v>0.17196999999999996</v>
      </c>
      <c r="L84" s="20">
        <f t="shared" si="27"/>
        <v>271624.51583540003</v>
      </c>
      <c r="M84" s="21">
        <v>171235.04000000004</v>
      </c>
      <c r="N84" s="22">
        <v>29447.289828799996</v>
      </c>
      <c r="O84" s="23">
        <v>22915.20065319998</v>
      </c>
      <c r="P84" s="21">
        <v>84895.360000000059</v>
      </c>
      <c r="Q84" s="22">
        <v>14599.455059199992</v>
      </c>
      <c r="R84" s="23">
        <v>10764.852459600015</v>
      </c>
      <c r="S84" s="21">
        <v>116038.88000000002</v>
      </c>
      <c r="T84" s="22">
        <v>19955.206193599999</v>
      </c>
      <c r="U84" s="23">
        <v>14644.039513600006</v>
      </c>
      <c r="V84" s="21">
        <v>113111.52000000008</v>
      </c>
      <c r="W84" s="22">
        <v>19451.788094399988</v>
      </c>
      <c r="X84" s="23">
        <v>14920.780352000012</v>
      </c>
      <c r="Y84" s="21">
        <v>108308.60000000005</v>
      </c>
      <c r="Z84" s="22">
        <v>18625.829942000008</v>
      </c>
      <c r="AA84" s="23">
        <v>13753.552252400006</v>
      </c>
      <c r="AB84" s="21">
        <v>219707.72</v>
      </c>
      <c r="AC84" s="22">
        <v>37783.136608400011</v>
      </c>
      <c r="AD84" s="23">
        <v>26634.452015200033</v>
      </c>
      <c r="AE84" s="21">
        <v>236828.59999999986</v>
      </c>
      <c r="AF84" s="22">
        <v>40727.414342000004</v>
      </c>
      <c r="AG84" s="23">
        <v>27787.670900399989</v>
      </c>
      <c r="AH84" s="21">
        <v>220076.92000000025</v>
      </c>
      <c r="AI84" s="22">
        <v>37846.627932400021</v>
      </c>
      <c r="AJ84" s="23">
        <v>24872.843573599999</v>
      </c>
      <c r="AK84" s="21">
        <v>223985.60000000015</v>
      </c>
      <c r="AL84" s="22">
        <v>38518.803632000025</v>
      </c>
      <c r="AM84" s="23">
        <v>25329.655703200006</v>
      </c>
      <c r="AN84" s="143">
        <v>255608.56000000017</v>
      </c>
      <c r="AO84" s="14">
        <v>43957.004063200002</v>
      </c>
      <c r="AP84" s="23">
        <v>29942.372518599994</v>
      </c>
      <c r="AQ84" s="143">
        <v>278511.00000000023</v>
      </c>
      <c r="AR84" s="14">
        <v>47895.536670000016</v>
      </c>
      <c r="AS84" s="23">
        <v>32432.996625600008</v>
      </c>
      <c r="AT84" s="143">
        <v>234543.60000000012</v>
      </c>
      <c r="AU84" s="14">
        <v>40334.46289200004</v>
      </c>
      <c r="AV84" s="23">
        <v>27626.099268000005</v>
      </c>
    </row>
    <row r="85" spans="1:48" x14ac:dyDescent="0.25">
      <c r="A85" s="7">
        <v>80</v>
      </c>
      <c r="B85" s="60" t="s">
        <v>622</v>
      </c>
      <c r="C85" s="55">
        <v>392</v>
      </c>
      <c r="D85" s="78">
        <v>0.1</v>
      </c>
      <c r="E85" s="78" t="s">
        <v>269</v>
      </c>
      <c r="F85" s="80">
        <v>42003</v>
      </c>
      <c r="G85" s="80">
        <v>42003</v>
      </c>
      <c r="H85" s="91" t="s">
        <v>621</v>
      </c>
      <c r="I85" s="69">
        <f t="shared" si="24"/>
        <v>152790.14920000007</v>
      </c>
      <c r="J85" s="18">
        <f t="shared" si="25"/>
        <v>29783.383783555997</v>
      </c>
      <c r="K85" s="19">
        <f t="shared" si="26"/>
        <v>0.19492999999999988</v>
      </c>
      <c r="L85" s="20">
        <f t="shared" si="27"/>
        <v>22141.564327380001</v>
      </c>
      <c r="M85" s="21">
        <v>10889.688800000004</v>
      </c>
      <c r="N85" s="22">
        <v>2122.7270377839991</v>
      </c>
      <c r="O85" s="23">
        <v>1757.9859632839987</v>
      </c>
      <c r="P85" s="21">
        <v>412.95319999999992</v>
      </c>
      <c r="Q85" s="22">
        <v>80.496967276000007</v>
      </c>
      <c r="R85" s="23">
        <v>59.539025508000002</v>
      </c>
      <c r="S85" s="21">
        <v>11280.740000000002</v>
      </c>
      <c r="T85" s="22">
        <v>2198.954648200001</v>
      </c>
      <c r="U85" s="23">
        <v>1700.6684049280002</v>
      </c>
      <c r="V85" s="21">
        <v>16500.34480000001</v>
      </c>
      <c r="W85" s="22">
        <v>3216.4122118640003</v>
      </c>
      <c r="X85" s="23">
        <v>2572.7043011279993</v>
      </c>
      <c r="Y85" s="21">
        <v>11959.678000000005</v>
      </c>
      <c r="Z85" s="22">
        <v>2331.3000325399989</v>
      </c>
      <c r="AA85" s="23">
        <v>1767.8485799400009</v>
      </c>
      <c r="AB85" s="21">
        <v>14577.224000000004</v>
      </c>
      <c r="AC85" s="22">
        <v>2841.5382743199993</v>
      </c>
      <c r="AD85" s="23">
        <v>2115.9628565240009</v>
      </c>
      <c r="AE85" s="21">
        <v>14524.514399999996</v>
      </c>
      <c r="AF85" s="22">
        <v>2831.2635919919999</v>
      </c>
      <c r="AG85" s="23">
        <v>2029.5194769999991</v>
      </c>
      <c r="AH85" s="21">
        <v>16816.266799999998</v>
      </c>
      <c r="AI85" s="22">
        <v>3277.9948873240014</v>
      </c>
      <c r="AJ85" s="23">
        <v>2328.5464013800006</v>
      </c>
      <c r="AK85" s="21">
        <v>3893.8996000000011</v>
      </c>
      <c r="AL85" s="22">
        <v>759.03784902799998</v>
      </c>
      <c r="AM85" s="23">
        <v>567.48896081199985</v>
      </c>
      <c r="AN85" s="143">
        <v>25629.631600000019</v>
      </c>
      <c r="AO85" s="14">
        <v>4995.9840877879979</v>
      </c>
      <c r="AP85" s="23">
        <v>3550.1466306679977</v>
      </c>
      <c r="AQ85" s="143">
        <v>15332.377999999995</v>
      </c>
      <c r="AR85" s="14">
        <v>2988.740443539999</v>
      </c>
      <c r="AS85" s="23">
        <v>2096.028915808</v>
      </c>
      <c r="AT85" s="143">
        <v>10972.830000000005</v>
      </c>
      <c r="AU85" s="14">
        <v>2138.9337519000001</v>
      </c>
      <c r="AV85" s="23">
        <v>1595.1248103999992</v>
      </c>
    </row>
    <row r="86" spans="1:48" x14ac:dyDescent="0.25">
      <c r="A86" s="7">
        <v>81</v>
      </c>
      <c r="B86" s="60" t="s">
        <v>62</v>
      </c>
      <c r="C86" s="55">
        <v>386</v>
      </c>
      <c r="D86" s="78">
        <v>3.99</v>
      </c>
      <c r="E86" s="78" t="s">
        <v>269</v>
      </c>
      <c r="F86" s="80">
        <v>41969</v>
      </c>
      <c r="G86" s="80">
        <v>41969</v>
      </c>
      <c r="H86" s="91" t="s">
        <v>553</v>
      </c>
      <c r="I86" s="69">
        <f t="shared" si="24"/>
        <v>29749213.500000015</v>
      </c>
      <c r="J86" s="18">
        <f t="shared" si="25"/>
        <v>4271094.5821949979</v>
      </c>
      <c r="K86" s="19">
        <f t="shared" si="26"/>
        <v>0.14356999999999986</v>
      </c>
      <c r="L86" s="20">
        <f t="shared" si="27"/>
        <v>2775807.7345439992</v>
      </c>
      <c r="M86" s="21">
        <v>1757000.0999999999</v>
      </c>
      <c r="N86" s="22">
        <v>252252.50435699933</v>
      </c>
      <c r="O86" s="23">
        <v>179914.59415800002</v>
      </c>
      <c r="P86" s="21">
        <v>2511286.1999999993</v>
      </c>
      <c r="Q86" s="22">
        <v>360545.35973399947</v>
      </c>
      <c r="R86" s="23">
        <v>251400.59978700022</v>
      </c>
      <c r="S86" s="21">
        <v>2745358.1999999993</v>
      </c>
      <c r="T86" s="22">
        <v>394151.07677400036</v>
      </c>
      <c r="U86" s="23">
        <v>267570.62347499968</v>
      </c>
      <c r="V86" s="21">
        <v>2643265.2000000039</v>
      </c>
      <c r="W86" s="22">
        <v>379493.58476399962</v>
      </c>
      <c r="X86" s="23">
        <v>273628.5980729998</v>
      </c>
      <c r="Y86" s="21">
        <v>2725911.9000000004</v>
      </c>
      <c r="Z86" s="22">
        <v>391359.17148299987</v>
      </c>
      <c r="AA86" s="23">
        <v>272366.02499999997</v>
      </c>
      <c r="AB86" s="21">
        <v>2621626.5000000014</v>
      </c>
      <c r="AC86" s="22">
        <v>376386.9166049998</v>
      </c>
      <c r="AD86" s="23">
        <v>242745.36741900002</v>
      </c>
      <c r="AE86" s="21">
        <v>2683580.7000000034</v>
      </c>
      <c r="AF86" s="22">
        <v>385281.68109899992</v>
      </c>
      <c r="AG86" s="23">
        <v>239069.75271599976</v>
      </c>
      <c r="AH86" s="21">
        <v>2718941.700000002</v>
      </c>
      <c r="AI86" s="22">
        <v>390358.4598690003</v>
      </c>
      <c r="AJ86" s="23">
        <v>229860.13406099987</v>
      </c>
      <c r="AK86" s="21">
        <v>1230414.9000000008</v>
      </c>
      <c r="AL86" s="22">
        <v>176650.66719300015</v>
      </c>
      <c r="AM86" s="23">
        <v>97415.838440999956</v>
      </c>
      <c r="AN86" s="143">
        <v>2693299.2000000016</v>
      </c>
      <c r="AO86" s="14">
        <v>386676.96614400001</v>
      </c>
      <c r="AP86" s="23">
        <v>238846.40871599971</v>
      </c>
      <c r="AQ86" s="143">
        <v>2671697.7000000016</v>
      </c>
      <c r="AR86" s="14">
        <v>383575.63878900005</v>
      </c>
      <c r="AS86" s="23">
        <v>235995.46760400033</v>
      </c>
      <c r="AT86" s="143">
        <v>2746831.1999999974</v>
      </c>
      <c r="AU86" s="14">
        <v>394362.55538399966</v>
      </c>
      <c r="AV86" s="23">
        <v>246994.32509400017</v>
      </c>
    </row>
    <row r="87" spans="1:48" x14ac:dyDescent="0.25">
      <c r="A87" s="7">
        <v>82</v>
      </c>
      <c r="B87" s="60" t="s">
        <v>63</v>
      </c>
      <c r="C87" s="55">
        <v>384</v>
      </c>
      <c r="D87" s="78">
        <v>1</v>
      </c>
      <c r="E87" s="78" t="s">
        <v>269</v>
      </c>
      <c r="F87" s="80">
        <v>41885</v>
      </c>
      <c r="G87" s="80">
        <v>41941</v>
      </c>
      <c r="H87" s="91" t="s">
        <v>719</v>
      </c>
      <c r="I87" s="69">
        <f t="shared" si="24"/>
        <v>0</v>
      </c>
      <c r="J87" s="18">
        <f t="shared" si="25"/>
        <v>0</v>
      </c>
      <c r="K87" s="19" t="e">
        <f t="shared" si="26"/>
        <v>#DIV/0!</v>
      </c>
      <c r="L87" s="20">
        <f t="shared" si="27"/>
        <v>0</v>
      </c>
      <c r="M87" s="21">
        <v>0</v>
      </c>
      <c r="N87" s="22">
        <v>0</v>
      </c>
      <c r="O87" s="23">
        <v>0</v>
      </c>
      <c r="P87" s="21">
        <v>0</v>
      </c>
      <c r="Q87" s="22">
        <v>0</v>
      </c>
      <c r="R87" s="23">
        <v>0</v>
      </c>
      <c r="S87" s="21">
        <v>0</v>
      </c>
      <c r="T87" s="22">
        <v>0</v>
      </c>
      <c r="U87" s="23">
        <v>0</v>
      </c>
      <c r="V87" s="21">
        <v>0</v>
      </c>
      <c r="W87" s="22">
        <v>0</v>
      </c>
      <c r="X87" s="23">
        <v>0</v>
      </c>
      <c r="Y87" s="21">
        <v>0</v>
      </c>
      <c r="Z87" s="22">
        <v>0</v>
      </c>
      <c r="AA87" s="23">
        <v>0</v>
      </c>
      <c r="AB87" s="21">
        <v>0</v>
      </c>
      <c r="AC87" s="22">
        <v>0</v>
      </c>
      <c r="AD87" s="23">
        <v>0</v>
      </c>
      <c r="AE87" s="21">
        <v>0</v>
      </c>
      <c r="AF87" s="22">
        <v>0</v>
      </c>
      <c r="AG87" s="23">
        <v>0</v>
      </c>
      <c r="AH87" s="21">
        <v>0</v>
      </c>
      <c r="AI87" s="22">
        <v>0</v>
      </c>
      <c r="AJ87" s="23">
        <v>0</v>
      </c>
      <c r="AK87" s="21">
        <v>0</v>
      </c>
      <c r="AL87" s="22">
        <v>0</v>
      </c>
      <c r="AM87" s="23">
        <v>0</v>
      </c>
      <c r="AN87" s="143">
        <v>0</v>
      </c>
      <c r="AO87" s="14">
        <v>0</v>
      </c>
      <c r="AP87" s="23">
        <v>0</v>
      </c>
      <c r="AQ87" s="143">
        <v>0</v>
      </c>
      <c r="AR87" s="14">
        <v>0</v>
      </c>
      <c r="AS87" s="23">
        <v>0</v>
      </c>
      <c r="AT87" s="143">
        <v>0</v>
      </c>
      <c r="AU87" s="14">
        <v>0</v>
      </c>
      <c r="AV87" s="23">
        <v>0</v>
      </c>
    </row>
    <row r="88" spans="1:48" x14ac:dyDescent="0.25">
      <c r="A88" s="7">
        <v>83</v>
      </c>
      <c r="B88" s="60" t="s">
        <v>64</v>
      </c>
      <c r="C88" s="55">
        <v>157</v>
      </c>
      <c r="D88" s="88">
        <v>0.6</v>
      </c>
      <c r="E88" s="88" t="s">
        <v>321</v>
      </c>
      <c r="F88" s="73">
        <v>36893</v>
      </c>
      <c r="G88" s="73">
        <v>39417</v>
      </c>
      <c r="H88" s="90" t="s">
        <v>361</v>
      </c>
      <c r="I88" s="69">
        <f t="shared" si="24"/>
        <v>1250803.9459199999</v>
      </c>
      <c r="J88" s="18">
        <f t="shared" si="25"/>
        <v>162516.95669338564</v>
      </c>
      <c r="K88" s="19">
        <f t="shared" si="26"/>
        <v>0.12993000000000005</v>
      </c>
      <c r="L88" s="20">
        <f t="shared" si="27"/>
        <v>102435.92650325998</v>
      </c>
      <c r="M88" s="21">
        <v>165384.43561599992</v>
      </c>
      <c r="N88" s="22">
        <v>21488.399719586891</v>
      </c>
      <c r="O88" s="23">
        <v>14983.362662578238</v>
      </c>
      <c r="P88" s="21">
        <v>214420.33091199998</v>
      </c>
      <c r="Q88" s="22">
        <v>27859.633595396172</v>
      </c>
      <c r="R88" s="23">
        <v>18394.034867024337</v>
      </c>
      <c r="S88" s="21">
        <v>249062.72086400003</v>
      </c>
      <c r="T88" s="22">
        <v>32360.719321859531</v>
      </c>
      <c r="U88" s="23">
        <v>20813.790163834557</v>
      </c>
      <c r="V88" s="21">
        <v>74513.619871999967</v>
      </c>
      <c r="W88" s="22">
        <v>9681.5546299689595</v>
      </c>
      <c r="X88" s="23">
        <v>6576.320012995202</v>
      </c>
      <c r="Y88" s="21">
        <v>0</v>
      </c>
      <c r="Z88" s="22">
        <v>0</v>
      </c>
      <c r="AA88" s="23">
        <v>0</v>
      </c>
      <c r="AB88" s="21">
        <v>0</v>
      </c>
      <c r="AC88" s="22">
        <v>0</v>
      </c>
      <c r="AD88" s="23">
        <v>0</v>
      </c>
      <c r="AE88" s="21">
        <v>0</v>
      </c>
      <c r="AF88" s="22">
        <v>0</v>
      </c>
      <c r="AG88" s="23">
        <v>0</v>
      </c>
      <c r="AH88" s="21">
        <v>0</v>
      </c>
      <c r="AI88" s="22">
        <v>0</v>
      </c>
      <c r="AJ88" s="23">
        <v>0</v>
      </c>
      <c r="AK88" s="21">
        <v>0</v>
      </c>
      <c r="AL88" s="22">
        <v>0</v>
      </c>
      <c r="AM88" s="23">
        <v>0</v>
      </c>
      <c r="AN88" s="143">
        <v>83145.945567999996</v>
      </c>
      <c r="AO88" s="14">
        <v>10803.152707650244</v>
      </c>
      <c r="AP88" s="23">
        <v>6668.1121337675158</v>
      </c>
      <c r="AQ88" s="143">
        <v>198189.74371200008</v>
      </c>
      <c r="AR88" s="14">
        <v>25750.79340050017</v>
      </c>
      <c r="AS88" s="23">
        <v>14686.99673369407</v>
      </c>
      <c r="AT88" s="143">
        <v>266087.14937599993</v>
      </c>
      <c r="AU88" s="14">
        <v>34572.703318423686</v>
      </c>
      <c r="AV88" s="23">
        <v>20313.309929366056</v>
      </c>
    </row>
    <row r="89" spans="1:48" x14ac:dyDescent="0.25">
      <c r="A89" s="7">
        <v>84</v>
      </c>
      <c r="B89" s="60" t="s">
        <v>65</v>
      </c>
      <c r="C89" s="55">
        <v>170</v>
      </c>
      <c r="D89" s="88">
        <v>0.72699999999999998</v>
      </c>
      <c r="E89" s="88" t="s">
        <v>269</v>
      </c>
      <c r="F89" s="73">
        <v>40961</v>
      </c>
      <c r="G89" s="73">
        <v>40961</v>
      </c>
      <c r="H89" s="90" t="s">
        <v>362</v>
      </c>
      <c r="I89" s="69">
        <f t="shared" si="24"/>
        <v>2318921.6999999993</v>
      </c>
      <c r="J89" s="18">
        <f t="shared" si="25"/>
        <v>393636.95857500011</v>
      </c>
      <c r="K89" s="19">
        <f t="shared" si="26"/>
        <v>0.1697500000000001</v>
      </c>
      <c r="L89" s="20">
        <f t="shared" si="27"/>
        <v>284045.89170699997</v>
      </c>
      <c r="M89" s="21">
        <v>350356.19999999978</v>
      </c>
      <c r="N89" s="22">
        <v>59472.964949999972</v>
      </c>
      <c r="O89" s="23">
        <v>46261.684642000015</v>
      </c>
      <c r="P89" s="21">
        <v>315930.00000000012</v>
      </c>
      <c r="Q89" s="22">
        <v>53629.117499999986</v>
      </c>
      <c r="R89" s="23">
        <v>39888.184711000038</v>
      </c>
      <c r="S89" s="21">
        <v>342259.3000000001</v>
      </c>
      <c r="T89" s="22">
        <v>58098.516175000077</v>
      </c>
      <c r="U89" s="23">
        <v>42856.622241999932</v>
      </c>
      <c r="V89" s="21">
        <v>272460.1999999999</v>
      </c>
      <c r="W89" s="22">
        <v>46250.118949999967</v>
      </c>
      <c r="X89" s="23">
        <v>35201.986300999983</v>
      </c>
      <c r="Y89" s="21">
        <v>2848.5999999999995</v>
      </c>
      <c r="Z89" s="22">
        <v>483.54985000000022</v>
      </c>
      <c r="AA89" s="23">
        <v>416.787757</v>
      </c>
      <c r="AB89" s="21">
        <v>0</v>
      </c>
      <c r="AC89" s="22">
        <v>0</v>
      </c>
      <c r="AD89" s="23">
        <v>0</v>
      </c>
      <c r="AE89" s="21">
        <v>0</v>
      </c>
      <c r="AF89" s="22">
        <v>0</v>
      </c>
      <c r="AG89" s="23">
        <v>0</v>
      </c>
      <c r="AH89" s="21">
        <v>0</v>
      </c>
      <c r="AI89" s="22">
        <v>0</v>
      </c>
      <c r="AJ89" s="23">
        <v>0</v>
      </c>
      <c r="AK89" s="21">
        <v>12928.899999999998</v>
      </c>
      <c r="AL89" s="22">
        <v>2194.6807749999994</v>
      </c>
      <c r="AM89" s="23">
        <v>1479.7984609999994</v>
      </c>
      <c r="AN89" s="143">
        <v>309229.09999999998</v>
      </c>
      <c r="AO89" s="14">
        <v>52491.639725000052</v>
      </c>
      <c r="AP89" s="23">
        <v>35538.833059999946</v>
      </c>
      <c r="AQ89" s="143">
        <v>339766.39999999991</v>
      </c>
      <c r="AR89" s="14">
        <v>57675.346400000031</v>
      </c>
      <c r="AS89" s="23">
        <v>39115.438352999983</v>
      </c>
      <c r="AT89" s="143">
        <v>373142.99999999971</v>
      </c>
      <c r="AU89" s="14">
        <v>63341.024250000031</v>
      </c>
      <c r="AV89" s="23">
        <v>43286.55618000008</v>
      </c>
    </row>
    <row r="90" spans="1:48" x14ac:dyDescent="0.25">
      <c r="A90" s="7">
        <v>85</v>
      </c>
      <c r="B90" s="60" t="s">
        <v>664</v>
      </c>
      <c r="C90" s="55">
        <v>370</v>
      </c>
      <c r="D90" s="78">
        <v>0.08</v>
      </c>
      <c r="E90" s="78" t="s">
        <v>269</v>
      </c>
      <c r="F90" s="80">
        <v>41667</v>
      </c>
      <c r="G90" s="80">
        <v>41667</v>
      </c>
      <c r="H90" s="91" t="s">
        <v>555</v>
      </c>
      <c r="I90" s="69">
        <f t="shared" si="24"/>
        <v>594830.83119999967</v>
      </c>
      <c r="J90" s="18">
        <f t="shared" si="25"/>
        <v>129078.29037040002</v>
      </c>
      <c r="K90" s="19">
        <f t="shared" si="26"/>
        <v>0.21700000000000016</v>
      </c>
      <c r="L90" s="20">
        <f t="shared" si="27"/>
        <v>99646.665551818034</v>
      </c>
      <c r="M90" s="21">
        <v>53751.006000000001</v>
      </c>
      <c r="N90" s="22">
        <v>11663.968302000005</v>
      </c>
      <c r="O90" s="23">
        <v>9634.9157376039966</v>
      </c>
      <c r="P90" s="21">
        <v>49939.394800000002</v>
      </c>
      <c r="Q90" s="22">
        <v>10836.848671599992</v>
      </c>
      <c r="R90" s="23">
        <v>8671.2733081240003</v>
      </c>
      <c r="S90" s="21">
        <v>54792.502399999983</v>
      </c>
      <c r="T90" s="22">
        <v>11889.973020799991</v>
      </c>
      <c r="U90" s="23">
        <v>9375.3277759960056</v>
      </c>
      <c r="V90" s="21">
        <v>53158.056399999943</v>
      </c>
      <c r="W90" s="22">
        <v>11535.298238800005</v>
      </c>
      <c r="X90" s="23">
        <v>9412.4553368160032</v>
      </c>
      <c r="Y90" s="21">
        <v>51603.616400000079</v>
      </c>
      <c r="Z90" s="22">
        <v>11197.984758799999</v>
      </c>
      <c r="AA90" s="23">
        <v>8948.1062491560024</v>
      </c>
      <c r="AB90" s="21">
        <v>49947.510799999909</v>
      </c>
      <c r="AC90" s="22">
        <v>10838.609843599988</v>
      </c>
      <c r="AD90" s="23">
        <v>8289.7919768280062</v>
      </c>
      <c r="AE90" s="21">
        <v>48599.044799999916</v>
      </c>
      <c r="AF90" s="22">
        <v>10545.992721600001</v>
      </c>
      <c r="AG90" s="23">
        <v>7887.1349020960006</v>
      </c>
      <c r="AH90" s="21">
        <v>50208.761999999973</v>
      </c>
      <c r="AI90" s="22">
        <v>10895.301354000001</v>
      </c>
      <c r="AJ90" s="23">
        <v>7935.0681950320095</v>
      </c>
      <c r="AK90" s="21">
        <v>48991.044799999916</v>
      </c>
      <c r="AL90" s="22">
        <v>10631.056721600005</v>
      </c>
      <c r="AM90" s="23">
        <v>7741.881177627999</v>
      </c>
      <c r="AN90" s="143">
        <v>49758.301199999951</v>
      </c>
      <c r="AO90" s="14">
        <v>10797.551360400028</v>
      </c>
      <c r="AP90" s="23">
        <v>8051.7874457139969</v>
      </c>
      <c r="AQ90" s="143">
        <v>42923.773200000011</v>
      </c>
      <c r="AR90" s="14">
        <v>9314.4587844000016</v>
      </c>
      <c r="AS90" s="23">
        <v>6990.1488898880016</v>
      </c>
      <c r="AT90" s="143">
        <v>41157.818400000033</v>
      </c>
      <c r="AU90" s="14">
        <v>8931.2465928000074</v>
      </c>
      <c r="AV90" s="23">
        <v>6708.7745569360013</v>
      </c>
    </row>
    <row r="91" spans="1:48" x14ac:dyDescent="0.25">
      <c r="A91" s="7">
        <v>86</v>
      </c>
      <c r="B91" s="60" t="s">
        <v>665</v>
      </c>
      <c r="C91" s="55">
        <v>174</v>
      </c>
      <c r="D91" s="88">
        <v>0.99</v>
      </c>
      <c r="E91" s="88" t="s">
        <v>269</v>
      </c>
      <c r="F91" s="73">
        <v>41523</v>
      </c>
      <c r="G91" s="73">
        <v>41563</v>
      </c>
      <c r="H91" s="90" t="s">
        <v>554</v>
      </c>
      <c r="I91" s="69">
        <f t="shared" si="24"/>
        <v>5829729.2399999974</v>
      </c>
      <c r="J91" s="18">
        <f t="shared" si="25"/>
        <v>973914.56683439994</v>
      </c>
      <c r="K91" s="19">
        <f t="shared" si="26"/>
        <v>0.16706000000000007</v>
      </c>
      <c r="L91" s="20">
        <f t="shared" si="27"/>
        <v>687307.64660519978</v>
      </c>
      <c r="M91" s="21">
        <v>543187.31999999983</v>
      </c>
      <c r="N91" s="22">
        <v>90744.873679200042</v>
      </c>
      <c r="O91" s="23">
        <v>70377.19013599999</v>
      </c>
      <c r="P91" s="21">
        <v>519966.59999999939</v>
      </c>
      <c r="Q91" s="22">
        <v>86865.620195999989</v>
      </c>
      <c r="R91" s="23">
        <v>64323.715804800035</v>
      </c>
      <c r="S91" s="21">
        <v>563643.55999999982</v>
      </c>
      <c r="T91" s="22">
        <v>94162.293133600091</v>
      </c>
      <c r="U91" s="23">
        <v>68246.246908399989</v>
      </c>
      <c r="V91" s="21">
        <v>507020.03999999986</v>
      </c>
      <c r="W91" s="22">
        <v>84702.767882399989</v>
      </c>
      <c r="X91" s="23">
        <v>64423.390900399972</v>
      </c>
      <c r="Y91" s="21">
        <v>511081.4800000001</v>
      </c>
      <c r="Z91" s="22">
        <v>85381.272048799961</v>
      </c>
      <c r="AA91" s="23">
        <v>63237.440729200018</v>
      </c>
      <c r="AB91" s="21">
        <v>496131.64</v>
      </c>
      <c r="AC91" s="22">
        <v>82883.751778400096</v>
      </c>
      <c r="AD91" s="23">
        <v>57723.42095119998</v>
      </c>
      <c r="AE91" s="21">
        <v>447794.03999999975</v>
      </c>
      <c r="AF91" s="22">
        <v>74808.472322400004</v>
      </c>
      <c r="AG91" s="23">
        <v>50495.306926799967</v>
      </c>
      <c r="AH91" s="21">
        <v>424961.7999999997</v>
      </c>
      <c r="AI91" s="22">
        <v>70994.118307999932</v>
      </c>
      <c r="AJ91" s="23">
        <v>45898.028603199957</v>
      </c>
      <c r="AK91" s="21">
        <v>383359.83999999956</v>
      </c>
      <c r="AL91" s="22">
        <v>64044.094870399924</v>
      </c>
      <c r="AM91" s="23">
        <v>41347.928421999997</v>
      </c>
      <c r="AN91" s="143">
        <v>445991.99999999977</v>
      </c>
      <c r="AO91" s="14">
        <v>74507.423520000011</v>
      </c>
      <c r="AP91" s="23">
        <v>50077.02886519998</v>
      </c>
      <c r="AQ91" s="143">
        <v>497150.39999999962</v>
      </c>
      <c r="AR91" s="14">
        <v>83053.945823999995</v>
      </c>
      <c r="AS91" s="23">
        <v>55615.079107999947</v>
      </c>
      <c r="AT91" s="143">
        <v>489440.51999999984</v>
      </c>
      <c r="AU91" s="14">
        <v>81765.933271199974</v>
      </c>
      <c r="AV91" s="23">
        <v>55542.869250000025</v>
      </c>
    </row>
    <row r="92" spans="1:48" x14ac:dyDescent="0.25">
      <c r="A92" s="7">
        <v>87</v>
      </c>
      <c r="B92" s="60" t="s">
        <v>631</v>
      </c>
      <c r="C92" s="55">
        <v>414</v>
      </c>
      <c r="D92" s="88">
        <v>0.08</v>
      </c>
      <c r="E92" s="88" t="s">
        <v>269</v>
      </c>
      <c r="F92" s="73">
        <v>42212</v>
      </c>
      <c r="G92" s="73">
        <v>42230</v>
      </c>
      <c r="H92" s="90" t="s">
        <v>638</v>
      </c>
      <c r="I92" s="69">
        <f t="shared" ref="I92" si="43">M92+P92+S92+V92+Y92+AB92+AE92+AH92+AK92+AN92+AQ92+AT92</f>
        <v>557319.39680000022</v>
      </c>
      <c r="J92" s="18">
        <f t="shared" ref="J92" si="44">N92+Q92+T92+W92+Z92+AC92+AF92+AI92+AL92+AO92+AR92+AU92</f>
        <v>120938.30910559997</v>
      </c>
      <c r="K92" s="19">
        <f t="shared" ref="K92" si="45">J92/I92</f>
        <v>0.21699999999999986</v>
      </c>
      <c r="L92" s="20">
        <f t="shared" ref="L92" si="46">O92+R92+U92+X92+AA92+AD92+AG92+AJ92+AM92+AP92+AS92+AV92</f>
        <v>93287.353872453998</v>
      </c>
      <c r="M92" s="21">
        <v>50541.248800000089</v>
      </c>
      <c r="N92" s="22">
        <v>10967.450989599995</v>
      </c>
      <c r="O92" s="23">
        <v>9065.5279689839972</v>
      </c>
      <c r="P92" s="21">
        <v>45618.681999999972</v>
      </c>
      <c r="Q92" s="22">
        <v>9899.2539940000042</v>
      </c>
      <c r="R92" s="23">
        <v>7919.7090627159932</v>
      </c>
      <c r="S92" s="21">
        <v>48732.621599999984</v>
      </c>
      <c r="T92" s="22">
        <v>10574.978887200006</v>
      </c>
      <c r="U92" s="23">
        <v>8330.793770504004</v>
      </c>
      <c r="V92" s="21">
        <v>46361.565599999958</v>
      </c>
      <c r="W92" s="22">
        <v>10060.459735199995</v>
      </c>
      <c r="X92" s="23">
        <v>8209.1721992120038</v>
      </c>
      <c r="Y92" s="21">
        <v>48556.360000000008</v>
      </c>
      <c r="Z92" s="22">
        <v>10536.730119999993</v>
      </c>
      <c r="AA92" s="23">
        <v>8420.8782708039907</v>
      </c>
      <c r="AB92" s="21">
        <v>44024.11599999998</v>
      </c>
      <c r="AC92" s="22">
        <v>9553.233172000002</v>
      </c>
      <c r="AD92" s="23">
        <v>7317.247960468002</v>
      </c>
      <c r="AE92" s="21">
        <v>45243.682400000078</v>
      </c>
      <c r="AF92" s="22">
        <v>9817.8790807999831</v>
      </c>
      <c r="AG92" s="23">
        <v>7349.3884508680012</v>
      </c>
      <c r="AH92" s="21">
        <v>47075.945600000021</v>
      </c>
      <c r="AI92" s="22">
        <v>10215.480195200007</v>
      </c>
      <c r="AJ92" s="23">
        <v>7439.9306247480063</v>
      </c>
      <c r="AK92" s="21">
        <v>43610.836799999983</v>
      </c>
      <c r="AL92" s="22">
        <v>9463.5515855999984</v>
      </c>
      <c r="AM92" s="23">
        <v>6887.050060472001</v>
      </c>
      <c r="AN92" s="143">
        <v>46119.764800000004</v>
      </c>
      <c r="AO92" s="14">
        <v>10007.988961599991</v>
      </c>
      <c r="AP92" s="23">
        <v>7477.578569397996</v>
      </c>
      <c r="AQ92" s="143">
        <v>45880.19760000005</v>
      </c>
      <c r="AR92" s="14">
        <v>9956.0028791999939</v>
      </c>
      <c r="AS92" s="23">
        <v>7424.9704295559995</v>
      </c>
      <c r="AT92" s="143">
        <v>45554.375599999992</v>
      </c>
      <c r="AU92" s="14">
        <v>9885.2995052000115</v>
      </c>
      <c r="AV92" s="23">
        <v>7445.106504723999</v>
      </c>
    </row>
    <row r="93" spans="1:48" x14ac:dyDescent="0.25">
      <c r="A93" s="7">
        <v>88</v>
      </c>
      <c r="B93" s="60" t="s">
        <v>66</v>
      </c>
      <c r="C93" s="55">
        <v>180</v>
      </c>
      <c r="D93" s="88">
        <v>0.13500000000000001</v>
      </c>
      <c r="E93" s="88" t="s">
        <v>269</v>
      </c>
      <c r="F93" s="73">
        <v>41162</v>
      </c>
      <c r="G93" s="73">
        <v>41162</v>
      </c>
      <c r="H93" s="90" t="s">
        <v>363</v>
      </c>
      <c r="I93" s="69">
        <f t="shared" si="24"/>
        <v>998755.18320000009</v>
      </c>
      <c r="J93" s="18">
        <f t="shared" si="25"/>
        <v>194687.34786117601</v>
      </c>
      <c r="K93" s="19">
        <f t="shared" si="26"/>
        <v>0.19492999999999999</v>
      </c>
      <c r="L93" s="20">
        <f t="shared" si="27"/>
        <v>145219.88412045594</v>
      </c>
      <c r="M93" s="21">
        <v>88998.159599999854</v>
      </c>
      <c r="N93" s="22">
        <v>17348.411250828016</v>
      </c>
      <c r="O93" s="23">
        <v>13999.912203779995</v>
      </c>
      <c r="P93" s="21">
        <v>80769.458400000149</v>
      </c>
      <c r="Q93" s="22">
        <v>15744.390525911987</v>
      </c>
      <c r="R93" s="23">
        <v>12229.480110173989</v>
      </c>
      <c r="S93" s="21">
        <v>87994.864200000011</v>
      </c>
      <c r="T93" s="22">
        <v>17152.838878506009</v>
      </c>
      <c r="U93" s="23">
        <v>13099.147376825989</v>
      </c>
      <c r="V93" s="21">
        <v>82847.995800000019</v>
      </c>
      <c r="W93" s="22">
        <v>16149.559821294006</v>
      </c>
      <c r="X93" s="23">
        <v>12839.401643885998</v>
      </c>
      <c r="Y93" s="21">
        <v>92250.151200000022</v>
      </c>
      <c r="Z93" s="22">
        <v>17982.32197341599</v>
      </c>
      <c r="AA93" s="23">
        <v>13976.171099639989</v>
      </c>
      <c r="AB93" s="21">
        <v>83074.346400000111</v>
      </c>
      <c r="AC93" s="22">
        <v>16193.682343752016</v>
      </c>
      <c r="AD93" s="23">
        <v>11971.901826767997</v>
      </c>
      <c r="AE93" s="21">
        <v>85203.349200000011</v>
      </c>
      <c r="AF93" s="22">
        <v>16608.68885955599</v>
      </c>
      <c r="AG93" s="23">
        <v>11963.365711325981</v>
      </c>
      <c r="AH93" s="21">
        <v>81116.777400000006</v>
      </c>
      <c r="AI93" s="22">
        <v>15812.093418582002</v>
      </c>
      <c r="AJ93" s="23">
        <v>11030.253295842003</v>
      </c>
      <c r="AK93" s="21">
        <v>76668.880200000043</v>
      </c>
      <c r="AL93" s="22">
        <v>14945.064817385986</v>
      </c>
      <c r="AM93" s="23">
        <v>10426.881614532002</v>
      </c>
      <c r="AN93" s="143">
        <v>78726.613800000021</v>
      </c>
      <c r="AO93" s="14">
        <v>15346.178828034001</v>
      </c>
      <c r="AP93" s="23">
        <v>11046.355112555999</v>
      </c>
      <c r="AQ93" s="143">
        <v>80595.152399999904</v>
      </c>
      <c r="AR93" s="14">
        <v>15710.413057332004</v>
      </c>
      <c r="AS93" s="23">
        <v>11263.151413805999</v>
      </c>
      <c r="AT93" s="143">
        <v>80509.43459999995</v>
      </c>
      <c r="AU93" s="14">
        <v>15693.704086577991</v>
      </c>
      <c r="AV93" s="23">
        <v>11373.862711320002</v>
      </c>
    </row>
    <row r="94" spans="1:48" x14ac:dyDescent="0.25">
      <c r="A94" s="7">
        <v>89</v>
      </c>
      <c r="B94" s="60" t="s">
        <v>570</v>
      </c>
      <c r="C94" s="55">
        <v>185</v>
      </c>
      <c r="D94" s="88">
        <v>2.294</v>
      </c>
      <c r="E94" s="88" t="s">
        <v>269</v>
      </c>
      <c r="F94" s="73">
        <v>41180</v>
      </c>
      <c r="G94" s="73">
        <v>41180</v>
      </c>
      <c r="H94" s="90" t="s">
        <v>364</v>
      </c>
      <c r="I94" s="69">
        <f t="shared" si="24"/>
        <v>10690271.599999998</v>
      </c>
      <c r="J94" s="18">
        <f t="shared" si="25"/>
        <v>1577777.1854439988</v>
      </c>
      <c r="K94" s="19">
        <f t="shared" si="26"/>
        <v>0.14758999999999992</v>
      </c>
      <c r="L94" s="20">
        <f t="shared" si="27"/>
        <v>1058903.3807100002</v>
      </c>
      <c r="M94" s="21">
        <v>1339237.1999999997</v>
      </c>
      <c r="N94" s="22">
        <v>197658.01834799978</v>
      </c>
      <c r="O94" s="23">
        <v>147425.49878400002</v>
      </c>
      <c r="P94" s="21">
        <v>1210955.2000000004</v>
      </c>
      <c r="Q94" s="22">
        <v>178724.87796799993</v>
      </c>
      <c r="R94" s="23">
        <v>126111.95673999994</v>
      </c>
      <c r="S94" s="21">
        <v>1320007.2000000004</v>
      </c>
      <c r="T94" s="22">
        <v>194819.86264799989</v>
      </c>
      <c r="U94" s="23">
        <v>133924.92970400004</v>
      </c>
      <c r="V94" s="21">
        <v>1296510.3999999999</v>
      </c>
      <c r="W94" s="22">
        <v>191351.9699359998</v>
      </c>
      <c r="X94" s="23">
        <v>139419.43692000009</v>
      </c>
      <c r="Y94" s="21">
        <v>430916.8000000001</v>
      </c>
      <c r="Z94" s="22">
        <v>63599.010512000023</v>
      </c>
      <c r="AA94" s="23">
        <v>41571.069792000017</v>
      </c>
      <c r="AB94" s="21">
        <v>472746.39999999967</v>
      </c>
      <c r="AC94" s="22">
        <v>69772.641175999932</v>
      </c>
      <c r="AD94" s="23">
        <v>44803.331963999954</v>
      </c>
      <c r="AE94" s="21">
        <v>279107.60000000015</v>
      </c>
      <c r="AF94" s="22">
        <v>41193.490683999997</v>
      </c>
      <c r="AG94" s="23">
        <v>26162.604152000018</v>
      </c>
      <c r="AH94" s="21">
        <v>206739.1999999999</v>
      </c>
      <c r="AI94" s="22">
        <v>30512.638527999981</v>
      </c>
      <c r="AJ94" s="23">
        <v>17640.360404000017</v>
      </c>
      <c r="AK94" s="21">
        <v>388767.59999999992</v>
      </c>
      <c r="AL94" s="22">
        <v>57378.210084000028</v>
      </c>
      <c r="AM94" s="23">
        <v>33081.900979999999</v>
      </c>
      <c r="AN94" s="143">
        <v>1071385.5999999989</v>
      </c>
      <c r="AO94" s="14">
        <v>158125.80070400008</v>
      </c>
      <c r="AP94" s="23">
        <v>99628.453469999935</v>
      </c>
      <c r="AQ94" s="143">
        <v>1327170.7999999996</v>
      </c>
      <c r="AR94" s="14">
        <v>195877.13837199993</v>
      </c>
      <c r="AS94" s="23">
        <v>122550.26253200005</v>
      </c>
      <c r="AT94" s="143">
        <v>1346727.5999999992</v>
      </c>
      <c r="AU94" s="14">
        <v>198763.52648399968</v>
      </c>
      <c r="AV94" s="23">
        <v>126583.575268</v>
      </c>
    </row>
    <row r="95" spans="1:48" x14ac:dyDescent="0.25">
      <c r="A95" s="7">
        <v>90</v>
      </c>
      <c r="B95" s="60" t="s">
        <v>67</v>
      </c>
      <c r="C95" s="55">
        <v>376</v>
      </c>
      <c r="D95" s="78">
        <v>0.17199999999999999</v>
      </c>
      <c r="E95" s="78" t="s">
        <v>269</v>
      </c>
      <c r="F95" s="80">
        <v>41745</v>
      </c>
      <c r="G95" s="80">
        <v>41745</v>
      </c>
      <c r="H95" s="91" t="s">
        <v>556</v>
      </c>
      <c r="I95" s="69">
        <f t="shared" si="24"/>
        <v>1.1999999999999999E-3</v>
      </c>
      <c r="J95" s="18">
        <f t="shared" si="25"/>
        <v>2.2839599999999999E-4</v>
      </c>
      <c r="K95" s="19">
        <f t="shared" si="26"/>
        <v>0.19033</v>
      </c>
      <c r="L95" s="20">
        <f t="shared" si="27"/>
        <v>1.8102000000000003E-4</v>
      </c>
      <c r="M95" s="21">
        <v>1.1999999999999999E-3</v>
      </c>
      <c r="N95" s="22">
        <v>2.2839599999999999E-4</v>
      </c>
      <c r="O95" s="23">
        <v>1.8102000000000003E-4</v>
      </c>
      <c r="P95" s="21">
        <v>0</v>
      </c>
      <c r="Q95" s="22">
        <v>0</v>
      </c>
      <c r="R95" s="23">
        <v>0</v>
      </c>
      <c r="S95" s="21">
        <v>0</v>
      </c>
      <c r="T95" s="22">
        <v>0</v>
      </c>
      <c r="U95" s="23">
        <v>0</v>
      </c>
      <c r="V95" s="21">
        <v>0</v>
      </c>
      <c r="W95" s="22">
        <v>0</v>
      </c>
      <c r="X95" s="23">
        <v>0</v>
      </c>
      <c r="Y95" s="21">
        <v>0</v>
      </c>
      <c r="Z95" s="22">
        <v>0</v>
      </c>
      <c r="AA95" s="23">
        <v>0</v>
      </c>
      <c r="AB95" s="21">
        <v>0</v>
      </c>
      <c r="AC95" s="22">
        <v>0</v>
      </c>
      <c r="AD95" s="23">
        <v>0</v>
      </c>
      <c r="AE95" s="21">
        <v>0</v>
      </c>
      <c r="AF95" s="22">
        <v>0</v>
      </c>
      <c r="AG95" s="23">
        <v>0</v>
      </c>
      <c r="AH95" s="21">
        <v>0</v>
      </c>
      <c r="AI95" s="22">
        <v>0</v>
      </c>
      <c r="AJ95" s="23">
        <v>0</v>
      </c>
      <c r="AK95" s="21">
        <v>0</v>
      </c>
      <c r="AL95" s="22">
        <v>0</v>
      </c>
      <c r="AM95" s="23">
        <v>0</v>
      </c>
      <c r="AN95" s="21">
        <v>0</v>
      </c>
      <c r="AO95" s="22">
        <v>0</v>
      </c>
      <c r="AP95" s="23">
        <v>0</v>
      </c>
      <c r="AQ95" s="21">
        <v>0</v>
      </c>
      <c r="AR95" s="22">
        <v>0</v>
      </c>
      <c r="AS95" s="23">
        <v>0</v>
      </c>
      <c r="AT95" s="21">
        <v>0</v>
      </c>
      <c r="AU95" s="22">
        <v>0</v>
      </c>
      <c r="AV95" s="23">
        <v>0</v>
      </c>
    </row>
    <row r="96" spans="1:48" x14ac:dyDescent="0.25">
      <c r="A96" s="7">
        <v>91</v>
      </c>
      <c r="B96" s="60" t="s">
        <v>68</v>
      </c>
      <c r="C96" s="55">
        <v>224</v>
      </c>
      <c r="D96" s="88">
        <v>1.4</v>
      </c>
      <c r="E96" s="88" t="s">
        <v>321</v>
      </c>
      <c r="F96" s="73">
        <v>40809</v>
      </c>
      <c r="G96" s="73">
        <v>40809</v>
      </c>
      <c r="H96" s="90" t="s">
        <v>365</v>
      </c>
      <c r="I96" s="69">
        <f t="shared" si="24"/>
        <v>8736447</v>
      </c>
      <c r="J96" s="18">
        <f t="shared" si="25"/>
        <v>1288625.9325000003</v>
      </c>
      <c r="K96" s="19">
        <f t="shared" si="26"/>
        <v>0.14750000000000005</v>
      </c>
      <c r="L96" s="20">
        <f t="shared" si="27"/>
        <v>863412.52461999934</v>
      </c>
      <c r="M96" s="21">
        <v>908526.75</v>
      </c>
      <c r="N96" s="22">
        <v>134007.69562500014</v>
      </c>
      <c r="O96" s="23">
        <v>101067.78819249989</v>
      </c>
      <c r="P96" s="21">
        <v>808377.25</v>
      </c>
      <c r="Q96" s="22">
        <v>119235.64437499997</v>
      </c>
      <c r="R96" s="23">
        <v>84149.850919999881</v>
      </c>
      <c r="S96" s="21">
        <v>884296.5</v>
      </c>
      <c r="T96" s="22">
        <v>130433.73375</v>
      </c>
      <c r="U96" s="23">
        <v>89704.48530499998</v>
      </c>
      <c r="V96" s="21">
        <v>833931</v>
      </c>
      <c r="W96" s="22">
        <v>123004.82250000013</v>
      </c>
      <c r="X96" s="23">
        <v>89575.104240000001</v>
      </c>
      <c r="Y96" s="21">
        <v>678424.5</v>
      </c>
      <c r="Z96" s="22">
        <v>100067.61375000011</v>
      </c>
      <c r="AA96" s="23">
        <v>71185.616382499953</v>
      </c>
      <c r="AB96" s="21">
        <v>665813.75</v>
      </c>
      <c r="AC96" s="22">
        <v>98207.528124999968</v>
      </c>
      <c r="AD96" s="23">
        <v>64672.125804999967</v>
      </c>
      <c r="AE96" s="21">
        <v>575428</v>
      </c>
      <c r="AF96" s="22">
        <v>84875.629999999932</v>
      </c>
      <c r="AG96" s="23">
        <v>53793.320824999995</v>
      </c>
      <c r="AH96" s="21">
        <v>343982.75</v>
      </c>
      <c r="AI96" s="22">
        <v>50737.455624999995</v>
      </c>
      <c r="AJ96" s="23">
        <v>29982.211374999995</v>
      </c>
      <c r="AK96" s="21">
        <v>662867.75</v>
      </c>
      <c r="AL96" s="22">
        <v>97772.993124999921</v>
      </c>
      <c r="AM96" s="23">
        <v>59146.167412500006</v>
      </c>
      <c r="AN96" s="143">
        <v>659248.25</v>
      </c>
      <c r="AO96" s="14">
        <v>97239.116875000036</v>
      </c>
      <c r="AP96" s="23">
        <v>60755.121502499962</v>
      </c>
      <c r="AQ96" s="143">
        <v>806604.25</v>
      </c>
      <c r="AR96" s="14">
        <v>118974.12687500002</v>
      </c>
      <c r="AS96" s="23">
        <v>74057.75944249997</v>
      </c>
      <c r="AT96" s="143">
        <v>908946.25</v>
      </c>
      <c r="AU96" s="14">
        <v>134069.57187500008</v>
      </c>
      <c r="AV96" s="23">
        <v>85322.973217499937</v>
      </c>
    </row>
    <row r="97" spans="1:48" x14ac:dyDescent="0.25">
      <c r="A97" s="7">
        <v>92</v>
      </c>
      <c r="B97" s="60" t="s">
        <v>627</v>
      </c>
      <c r="C97" s="55">
        <v>393</v>
      </c>
      <c r="D97" s="88">
        <v>0.996</v>
      </c>
      <c r="E97" s="78" t="s">
        <v>269</v>
      </c>
      <c r="F97" s="73">
        <v>42030</v>
      </c>
      <c r="G97" s="73">
        <v>42030</v>
      </c>
      <c r="H97" s="90" t="s">
        <v>624</v>
      </c>
      <c r="I97" s="69">
        <f t="shared" si="24"/>
        <v>5772540.9600000009</v>
      </c>
      <c r="J97" s="18">
        <f t="shared" si="25"/>
        <v>964360.69277759991</v>
      </c>
      <c r="K97" s="19">
        <f t="shared" si="26"/>
        <v>0.16705999999999996</v>
      </c>
      <c r="L97" s="20">
        <f t="shared" si="27"/>
        <v>679709.54925999988</v>
      </c>
      <c r="M97" s="21">
        <v>579526.88000000059</v>
      </c>
      <c r="N97" s="22">
        <v>96815.760572799889</v>
      </c>
      <c r="O97" s="23">
        <v>75190.883043199967</v>
      </c>
      <c r="P97" s="21">
        <v>507579.91999999981</v>
      </c>
      <c r="Q97" s="22">
        <v>84796.301435200076</v>
      </c>
      <c r="R97" s="23">
        <v>62683.180880000116</v>
      </c>
      <c r="S97" s="21">
        <v>593824.15999999945</v>
      </c>
      <c r="T97" s="22">
        <v>99204.264169600079</v>
      </c>
      <c r="U97" s="23">
        <v>71908.969768799929</v>
      </c>
      <c r="V97" s="21">
        <v>465902.23999999982</v>
      </c>
      <c r="W97" s="22">
        <v>77833.628214400072</v>
      </c>
      <c r="X97" s="23">
        <v>59011.089179999988</v>
      </c>
      <c r="Y97" s="21">
        <v>490425.84</v>
      </c>
      <c r="Z97" s="22">
        <v>81930.540830400001</v>
      </c>
      <c r="AA97" s="23">
        <v>60887.426140000047</v>
      </c>
      <c r="AB97" s="21">
        <v>375020.16000000021</v>
      </c>
      <c r="AC97" s="22">
        <v>62650.86792959999</v>
      </c>
      <c r="AD97" s="23">
        <v>43556.330998399957</v>
      </c>
      <c r="AE97" s="21">
        <v>416842.88000000012</v>
      </c>
      <c r="AF97" s="22">
        <v>69637.771532800034</v>
      </c>
      <c r="AG97" s="23">
        <v>46895.725882400002</v>
      </c>
      <c r="AH97" s="21">
        <v>513216.32000000024</v>
      </c>
      <c r="AI97" s="22">
        <v>85737.918419199923</v>
      </c>
      <c r="AJ97" s="23">
        <v>55721.453165600011</v>
      </c>
      <c r="AK97" s="21">
        <v>483801.83999999979</v>
      </c>
      <c r="AL97" s="22">
        <v>80823.935390399987</v>
      </c>
      <c r="AM97" s="23">
        <v>52520.406638399982</v>
      </c>
      <c r="AN97" s="143">
        <v>500087.60000000021</v>
      </c>
      <c r="AO97" s="14">
        <v>83544.634455999985</v>
      </c>
      <c r="AP97" s="23">
        <v>56100.090943999887</v>
      </c>
      <c r="AQ97" s="143">
        <v>424624.88000000018</v>
      </c>
      <c r="AR97" s="14">
        <v>70937.832452799834</v>
      </c>
      <c r="AS97" s="23">
        <v>47697.112786399972</v>
      </c>
      <c r="AT97" s="143">
        <v>421688.23999999982</v>
      </c>
      <c r="AU97" s="14">
        <v>70447.237374399992</v>
      </c>
      <c r="AV97" s="23">
        <v>47536.879832800019</v>
      </c>
    </row>
    <row r="98" spans="1:48" x14ac:dyDescent="0.25">
      <c r="A98" s="7">
        <v>93</v>
      </c>
      <c r="B98" s="60" t="s">
        <v>69</v>
      </c>
      <c r="C98" s="55">
        <v>234</v>
      </c>
      <c r="D98" s="88">
        <v>1.1499999999999999</v>
      </c>
      <c r="E98" s="88" t="s">
        <v>269</v>
      </c>
      <c r="F98" s="73">
        <v>41369</v>
      </c>
      <c r="G98" s="73">
        <v>41389</v>
      </c>
      <c r="H98" s="90" t="s">
        <v>730</v>
      </c>
      <c r="I98" s="69">
        <f t="shared" si="24"/>
        <v>6406966.7199999997</v>
      </c>
      <c r="J98" s="18">
        <f t="shared" si="25"/>
        <v>986608.80521279969</v>
      </c>
      <c r="K98" s="19">
        <f t="shared" si="26"/>
        <v>0.15398999999999996</v>
      </c>
      <c r="L98" s="20">
        <f t="shared" si="27"/>
        <v>670969.65686560015</v>
      </c>
      <c r="M98" s="21">
        <v>592422.23999999941</v>
      </c>
      <c r="N98" s="22">
        <v>91227.100737599903</v>
      </c>
      <c r="O98" s="23">
        <v>68937.605740799991</v>
      </c>
      <c r="P98" s="21">
        <v>542064.4800000001</v>
      </c>
      <c r="Q98" s="22">
        <v>83472.50927520002</v>
      </c>
      <c r="R98" s="23">
        <v>60019.299996799986</v>
      </c>
      <c r="S98" s="21">
        <v>614835.68000000017</v>
      </c>
      <c r="T98" s="22">
        <v>94678.546363199886</v>
      </c>
      <c r="U98" s="23">
        <v>66413.19159040002</v>
      </c>
      <c r="V98" s="21">
        <v>615280.48000000021</v>
      </c>
      <c r="W98" s="22">
        <v>94747.041115200016</v>
      </c>
      <c r="X98" s="23">
        <v>70060.686900799934</v>
      </c>
      <c r="Y98" s="21">
        <v>381091.68000000023</v>
      </c>
      <c r="Z98" s="22">
        <v>58684.307803200056</v>
      </c>
      <c r="AA98" s="23">
        <v>41821.650958400023</v>
      </c>
      <c r="AB98" s="21">
        <v>576169.59999999928</v>
      </c>
      <c r="AC98" s="22">
        <v>88724.356703999918</v>
      </c>
      <c r="AD98" s="23">
        <v>59652.774105599936</v>
      </c>
      <c r="AE98" s="21">
        <v>619510.23999999976</v>
      </c>
      <c r="AF98" s="22">
        <v>95398.381857599976</v>
      </c>
      <c r="AG98" s="23">
        <v>61817.521600000051</v>
      </c>
      <c r="AH98" s="21">
        <v>552335.67999999982</v>
      </c>
      <c r="AI98" s="22">
        <v>85054.171363200032</v>
      </c>
      <c r="AJ98" s="23">
        <v>52565.277166400039</v>
      </c>
      <c r="AK98" s="21">
        <v>533795.67999999959</v>
      </c>
      <c r="AL98" s="22">
        <v>82199.196763199856</v>
      </c>
      <c r="AM98" s="23">
        <v>50629.330302400027</v>
      </c>
      <c r="AN98" s="143">
        <v>235859.68000000008</v>
      </c>
      <c r="AO98" s="14">
        <v>36320.032123199991</v>
      </c>
      <c r="AP98" s="23">
        <v>24489.78534879996</v>
      </c>
      <c r="AQ98" s="143">
        <v>636944.64000000025</v>
      </c>
      <c r="AR98" s="14">
        <v>98083.105113599944</v>
      </c>
      <c r="AS98" s="23">
        <v>62959.184649600007</v>
      </c>
      <c r="AT98" s="143">
        <v>506656.64000000042</v>
      </c>
      <c r="AU98" s="14">
        <v>78020.05599360005</v>
      </c>
      <c r="AV98" s="23">
        <v>51603.348505599977</v>
      </c>
    </row>
    <row r="99" spans="1:48" x14ac:dyDescent="0.25">
      <c r="A99" s="7">
        <v>94</v>
      </c>
      <c r="B99" s="60" t="s">
        <v>591</v>
      </c>
      <c r="C99" s="55">
        <v>12</v>
      </c>
      <c r="D99" s="88">
        <v>0.71</v>
      </c>
      <c r="E99" s="88" t="s">
        <v>269</v>
      </c>
      <c r="F99" s="73">
        <v>41361</v>
      </c>
      <c r="G99" s="73">
        <v>41361</v>
      </c>
      <c r="H99" s="90" t="s">
        <v>366</v>
      </c>
      <c r="I99" s="69">
        <f t="shared" si="24"/>
        <v>2480295.3799999994</v>
      </c>
      <c r="J99" s="18">
        <f t="shared" si="25"/>
        <v>421030.14075500012</v>
      </c>
      <c r="K99" s="19">
        <f t="shared" si="26"/>
        <v>0.1697500000000001</v>
      </c>
      <c r="L99" s="20">
        <f t="shared" si="27"/>
        <v>298688.94196354994</v>
      </c>
      <c r="M99" s="21">
        <v>0</v>
      </c>
      <c r="N99" s="22">
        <v>0</v>
      </c>
      <c r="O99" s="23">
        <v>0</v>
      </c>
      <c r="P99" s="21">
        <v>364726.65000000008</v>
      </c>
      <c r="Q99" s="22">
        <v>61912.348837500045</v>
      </c>
      <c r="R99" s="23">
        <v>46161.04309429993</v>
      </c>
      <c r="S99" s="21">
        <v>346906.72999999986</v>
      </c>
      <c r="T99" s="22">
        <v>58887.417417499986</v>
      </c>
      <c r="U99" s="23">
        <v>43065.66750510002</v>
      </c>
      <c r="V99" s="21">
        <v>352415.06999999983</v>
      </c>
      <c r="W99" s="22">
        <v>59822.458132500033</v>
      </c>
      <c r="X99" s="23">
        <v>45540.378841600002</v>
      </c>
      <c r="Y99" s="21">
        <v>46450.149999999994</v>
      </c>
      <c r="Z99" s="22">
        <v>7884.9129625000041</v>
      </c>
      <c r="AA99" s="23">
        <v>6636.2166565000034</v>
      </c>
      <c r="AB99" s="21">
        <v>16294.95</v>
      </c>
      <c r="AC99" s="22">
        <v>2766.0677625000008</v>
      </c>
      <c r="AD99" s="23">
        <v>1991.9388870000002</v>
      </c>
      <c r="AE99" s="21">
        <v>227197.78000000006</v>
      </c>
      <c r="AF99" s="22">
        <v>38566.823154999962</v>
      </c>
      <c r="AG99" s="23">
        <v>26135.516269600001</v>
      </c>
      <c r="AH99" s="21">
        <v>0</v>
      </c>
      <c r="AI99" s="22">
        <v>0</v>
      </c>
      <c r="AJ99" s="23">
        <v>0</v>
      </c>
      <c r="AK99" s="21">
        <v>123032.50999999994</v>
      </c>
      <c r="AL99" s="22">
        <v>20884.768572500001</v>
      </c>
      <c r="AM99" s="23">
        <v>13801.682492100004</v>
      </c>
      <c r="AN99" s="143">
        <v>376012.34999999957</v>
      </c>
      <c r="AO99" s="14">
        <v>63828.096412500068</v>
      </c>
      <c r="AP99" s="23">
        <v>43223.221853850002</v>
      </c>
      <c r="AQ99" s="143">
        <v>315341.39999999979</v>
      </c>
      <c r="AR99" s="14">
        <v>53529.202650000014</v>
      </c>
      <c r="AS99" s="23">
        <v>35612.468789199986</v>
      </c>
      <c r="AT99" s="143">
        <v>311917.79000000044</v>
      </c>
      <c r="AU99" s="14">
        <v>52948.044852500039</v>
      </c>
      <c r="AV99" s="23">
        <v>36520.807574300001</v>
      </c>
    </row>
    <row r="100" spans="1:48" x14ac:dyDescent="0.25">
      <c r="A100" s="7">
        <v>95</v>
      </c>
      <c r="B100" s="60" t="s">
        <v>666</v>
      </c>
      <c r="C100" s="55">
        <v>17</v>
      </c>
      <c r="D100" s="88">
        <v>3.948</v>
      </c>
      <c r="E100" s="88" t="s">
        <v>269</v>
      </c>
      <c r="F100" s="73">
        <v>41332</v>
      </c>
      <c r="G100" s="73">
        <v>41333</v>
      </c>
      <c r="H100" s="90" t="s">
        <v>702</v>
      </c>
      <c r="I100" s="69">
        <f t="shared" si="24"/>
        <v>15027912</v>
      </c>
      <c r="J100" s="18">
        <f t="shared" si="25"/>
        <v>2157557.3258400001</v>
      </c>
      <c r="K100" s="19">
        <f t="shared" si="26"/>
        <v>0.14357</v>
      </c>
      <c r="L100" s="20">
        <f t="shared" si="27"/>
        <v>1398883.8900899999</v>
      </c>
      <c r="M100" s="21">
        <v>422774.25</v>
      </c>
      <c r="N100" s="22">
        <v>60697.699072499992</v>
      </c>
      <c r="O100" s="23">
        <v>45587.849070000011</v>
      </c>
      <c r="P100" s="21">
        <v>867721.5</v>
      </c>
      <c r="Q100" s="22">
        <v>124578.77575500001</v>
      </c>
      <c r="R100" s="23">
        <v>85760.224822499978</v>
      </c>
      <c r="S100" s="21">
        <v>1872672</v>
      </c>
      <c r="T100" s="22">
        <v>268859.5190400001</v>
      </c>
      <c r="U100" s="23">
        <v>184733.06220000001</v>
      </c>
      <c r="V100" s="21">
        <v>1803796.5</v>
      </c>
      <c r="W100" s="22">
        <v>258971.06350499971</v>
      </c>
      <c r="X100" s="23">
        <v>187067.93592750008</v>
      </c>
      <c r="Y100" s="21">
        <v>1214357.25</v>
      </c>
      <c r="Z100" s="22">
        <v>174345.27038249993</v>
      </c>
      <c r="AA100" s="23">
        <v>124733.42870999996</v>
      </c>
      <c r="AB100" s="21">
        <v>0</v>
      </c>
      <c r="AC100" s="22">
        <v>0</v>
      </c>
      <c r="AD100" s="23">
        <v>0</v>
      </c>
      <c r="AE100" s="21">
        <v>301722</v>
      </c>
      <c r="AF100" s="22">
        <v>43318.227540000014</v>
      </c>
      <c r="AG100" s="23">
        <v>25826.647927500002</v>
      </c>
      <c r="AH100" s="21">
        <v>1024476.75</v>
      </c>
      <c r="AI100" s="22">
        <v>147084.12699749993</v>
      </c>
      <c r="AJ100" s="23">
        <v>84832.66528500001</v>
      </c>
      <c r="AK100" s="21">
        <v>1759269.75</v>
      </c>
      <c r="AL100" s="22">
        <v>252578.35800750021</v>
      </c>
      <c r="AM100" s="23">
        <v>149665.37321249986</v>
      </c>
      <c r="AN100" s="143">
        <v>1706854.5</v>
      </c>
      <c r="AO100" s="14">
        <v>245053.10056499997</v>
      </c>
      <c r="AP100" s="23">
        <v>148036.98806250002</v>
      </c>
      <c r="AQ100" s="143">
        <v>2104703.25</v>
      </c>
      <c r="AR100" s="14">
        <v>302172.24560249998</v>
      </c>
      <c r="AS100" s="23">
        <v>186715.61146499985</v>
      </c>
      <c r="AT100" s="143">
        <v>1949564.25</v>
      </c>
      <c r="AU100" s="14">
        <v>279898.93937250046</v>
      </c>
      <c r="AV100" s="23">
        <v>175924.10340749999</v>
      </c>
    </row>
    <row r="101" spans="1:48" x14ac:dyDescent="0.25">
      <c r="A101" s="7">
        <v>96</v>
      </c>
      <c r="B101" s="60" t="s">
        <v>70</v>
      </c>
      <c r="C101" s="55">
        <v>254</v>
      </c>
      <c r="D101" s="88">
        <v>1.8</v>
      </c>
      <c r="E101" s="88" t="s">
        <v>321</v>
      </c>
      <c r="F101" s="73">
        <v>41201</v>
      </c>
      <c r="G101" s="73">
        <v>41201</v>
      </c>
      <c r="H101" s="90" t="s">
        <v>367</v>
      </c>
      <c r="I101" s="69">
        <f t="shared" si="24"/>
        <v>11320776.399999997</v>
      </c>
      <c r="J101" s="18">
        <f t="shared" si="25"/>
        <v>1806909.121204</v>
      </c>
      <c r="K101" s="19">
        <f t="shared" si="26"/>
        <v>0.15961000000000006</v>
      </c>
      <c r="L101" s="20">
        <f t="shared" si="27"/>
        <v>1239868.878824</v>
      </c>
      <c r="M101" s="21">
        <v>768445.99999999965</v>
      </c>
      <c r="N101" s="22">
        <v>122651.66605999997</v>
      </c>
      <c r="O101" s="23">
        <v>96857.605477999969</v>
      </c>
      <c r="P101" s="21">
        <v>1057744.2</v>
      </c>
      <c r="Q101" s="22">
        <v>168826.5517619999</v>
      </c>
      <c r="R101" s="23">
        <v>122855.06276000016</v>
      </c>
      <c r="S101" s="21">
        <v>1184647.5999999992</v>
      </c>
      <c r="T101" s="22">
        <v>189081.60343599995</v>
      </c>
      <c r="U101" s="23">
        <v>134448.89250999998</v>
      </c>
      <c r="V101" s="21">
        <v>1122657.2000000007</v>
      </c>
      <c r="W101" s="22">
        <v>179187.31569199989</v>
      </c>
      <c r="X101" s="23">
        <v>134189.9108120001</v>
      </c>
      <c r="Y101" s="21">
        <v>139592</v>
      </c>
      <c r="Z101" s="22">
        <v>22280.279119999996</v>
      </c>
      <c r="AA101" s="23">
        <v>16579.416992000006</v>
      </c>
      <c r="AB101" s="21">
        <v>805788.79999999958</v>
      </c>
      <c r="AC101" s="22">
        <v>128611.95036799996</v>
      </c>
      <c r="AD101" s="23">
        <v>87743.771484000012</v>
      </c>
      <c r="AE101" s="21">
        <v>998990.39999999956</v>
      </c>
      <c r="AF101" s="22">
        <v>159448.85774399986</v>
      </c>
      <c r="AG101" s="23">
        <v>105212.39380999992</v>
      </c>
      <c r="AH101" s="21">
        <v>1023746.5999999988</v>
      </c>
      <c r="AI101" s="22">
        <v>163400.19482600014</v>
      </c>
      <c r="AJ101" s="23">
        <v>103126.74649399993</v>
      </c>
      <c r="AK101" s="21">
        <v>1023802.3999999999</v>
      </c>
      <c r="AL101" s="22">
        <v>163409.10106399999</v>
      </c>
      <c r="AM101" s="23">
        <v>103083.49135399998</v>
      </c>
      <c r="AN101" s="143">
        <v>1102077.4000000001</v>
      </c>
      <c r="AO101" s="14">
        <v>175902.57381399989</v>
      </c>
      <c r="AP101" s="23">
        <v>115585.26563600011</v>
      </c>
      <c r="AQ101" s="143">
        <v>989480.1999999996</v>
      </c>
      <c r="AR101" s="14">
        <v>157930.93472200021</v>
      </c>
      <c r="AS101" s="23">
        <v>103403.70938199997</v>
      </c>
      <c r="AT101" s="143">
        <v>1103803.6000000001</v>
      </c>
      <c r="AU101" s="14">
        <v>176178.09259599994</v>
      </c>
      <c r="AV101" s="23">
        <v>116782.61211199984</v>
      </c>
    </row>
    <row r="102" spans="1:48" x14ac:dyDescent="0.25">
      <c r="A102" s="7">
        <v>97</v>
      </c>
      <c r="B102" s="60" t="s">
        <v>71</v>
      </c>
      <c r="C102" s="55">
        <v>22</v>
      </c>
      <c r="D102" s="88">
        <v>0.71499999999999997</v>
      </c>
      <c r="E102" s="88" t="s">
        <v>269</v>
      </c>
      <c r="F102" s="73">
        <v>40877</v>
      </c>
      <c r="G102" s="73">
        <v>40877</v>
      </c>
      <c r="H102" s="90" t="s">
        <v>368</v>
      </c>
      <c r="I102" s="69">
        <f t="shared" si="24"/>
        <v>3396136.4399999995</v>
      </c>
      <c r="J102" s="18">
        <f t="shared" si="25"/>
        <v>576494.16069000005</v>
      </c>
      <c r="K102" s="19">
        <f t="shared" si="26"/>
        <v>0.16975000000000004</v>
      </c>
      <c r="L102" s="20">
        <f t="shared" si="27"/>
        <v>412727.16277260007</v>
      </c>
      <c r="M102" s="21">
        <v>379929.72000000015</v>
      </c>
      <c r="N102" s="22">
        <v>64493.069969999917</v>
      </c>
      <c r="O102" s="23">
        <v>50242.500857400017</v>
      </c>
      <c r="P102" s="21">
        <v>347575.25999999989</v>
      </c>
      <c r="Q102" s="22">
        <v>59000.900384999994</v>
      </c>
      <c r="R102" s="23">
        <v>43809.573091200029</v>
      </c>
      <c r="S102" s="21">
        <v>280477.38000000012</v>
      </c>
      <c r="T102" s="22">
        <v>47611.035255000017</v>
      </c>
      <c r="U102" s="23">
        <v>34462.768403999959</v>
      </c>
      <c r="V102" s="21">
        <v>353838.96000000014</v>
      </c>
      <c r="W102" s="22">
        <v>60064.163459999996</v>
      </c>
      <c r="X102" s="23">
        <v>45880.239211800072</v>
      </c>
      <c r="Y102" s="21">
        <v>321779.64</v>
      </c>
      <c r="Z102" s="22">
        <v>54622.093890000004</v>
      </c>
      <c r="AA102" s="23">
        <v>40785.862385999986</v>
      </c>
      <c r="AB102" s="21">
        <v>284476.98000000004</v>
      </c>
      <c r="AC102" s="22">
        <v>48289.967354999993</v>
      </c>
      <c r="AD102" s="23">
        <v>33801.123907199995</v>
      </c>
      <c r="AE102" s="21">
        <v>191416.62000000078</v>
      </c>
      <c r="AF102" s="22">
        <v>32492.971244999997</v>
      </c>
      <c r="AG102" s="23">
        <v>21901.627923600026</v>
      </c>
      <c r="AH102" s="21">
        <v>80291.639999999708</v>
      </c>
      <c r="AI102" s="22">
        <v>13629.505889999957</v>
      </c>
      <c r="AJ102" s="23">
        <v>8728.881992399989</v>
      </c>
      <c r="AK102" s="21">
        <v>297478.26</v>
      </c>
      <c r="AL102" s="22">
        <v>50496.934634999983</v>
      </c>
      <c r="AM102" s="23">
        <v>33087.179816999989</v>
      </c>
      <c r="AN102" s="143">
        <v>137832.71999999942</v>
      </c>
      <c r="AO102" s="14">
        <v>23397.104220000019</v>
      </c>
      <c r="AP102" s="23">
        <v>16417.907633400002</v>
      </c>
      <c r="AQ102" s="143">
        <v>367975.07999999955</v>
      </c>
      <c r="AR102" s="14">
        <v>62463.769830000034</v>
      </c>
      <c r="AS102" s="23">
        <v>42501.712262400011</v>
      </c>
      <c r="AT102" s="143">
        <v>353064.17999999982</v>
      </c>
      <c r="AU102" s="14">
        <v>59932.644555000013</v>
      </c>
      <c r="AV102" s="23">
        <v>41107.785286200029</v>
      </c>
    </row>
    <row r="103" spans="1:48" x14ac:dyDescent="0.25">
      <c r="A103" s="7">
        <v>98</v>
      </c>
      <c r="B103" s="60" t="s">
        <v>72</v>
      </c>
      <c r="C103" s="55">
        <v>263</v>
      </c>
      <c r="D103" s="88">
        <v>1.1000000000000001</v>
      </c>
      <c r="E103" s="88" t="s">
        <v>269</v>
      </c>
      <c r="F103" s="73">
        <v>41341</v>
      </c>
      <c r="G103" s="73">
        <v>41341</v>
      </c>
      <c r="H103" s="90" t="s">
        <v>369</v>
      </c>
      <c r="I103" s="69">
        <f t="shared" si="24"/>
        <v>6331042.4199999999</v>
      </c>
      <c r="J103" s="18">
        <f t="shared" si="25"/>
        <v>974917.2222558005</v>
      </c>
      <c r="K103" s="19">
        <f t="shared" si="26"/>
        <v>0.15399000000000007</v>
      </c>
      <c r="L103" s="20">
        <f t="shared" si="27"/>
        <v>666916.09876729979</v>
      </c>
      <c r="M103" s="21">
        <v>632297.08000000031</v>
      </c>
      <c r="N103" s="22">
        <v>97367.42734920005</v>
      </c>
      <c r="O103" s="23">
        <v>73769.295762199981</v>
      </c>
      <c r="P103" s="21">
        <v>569000.46</v>
      </c>
      <c r="Q103" s="22">
        <v>87620.380835399978</v>
      </c>
      <c r="R103" s="23">
        <v>63052.393952799976</v>
      </c>
      <c r="S103" s="21">
        <v>667882.57999999949</v>
      </c>
      <c r="T103" s="22">
        <v>102847.23849419998</v>
      </c>
      <c r="U103" s="23">
        <v>72203.500785999946</v>
      </c>
      <c r="V103" s="21">
        <v>449696.80000000022</v>
      </c>
      <c r="W103" s="22">
        <v>69248.810232000062</v>
      </c>
      <c r="X103" s="23">
        <v>51061.081765599993</v>
      </c>
      <c r="Y103" s="21">
        <v>554292.5199999992</v>
      </c>
      <c r="Z103" s="22">
        <v>85355.505154799961</v>
      </c>
      <c r="AA103" s="23">
        <v>61182.014835600014</v>
      </c>
      <c r="AB103" s="21">
        <v>541901.80000000005</v>
      </c>
      <c r="AC103" s="22">
        <v>83447.458182000104</v>
      </c>
      <c r="AD103" s="23">
        <v>55992.066333599993</v>
      </c>
      <c r="AE103" s="21">
        <v>503417.1999999999</v>
      </c>
      <c r="AF103" s="22">
        <v>77521.214627999943</v>
      </c>
      <c r="AG103" s="23">
        <v>50414.617974199973</v>
      </c>
      <c r="AH103" s="21">
        <v>409903.74000000046</v>
      </c>
      <c r="AI103" s="22">
        <v>63121.076922600034</v>
      </c>
      <c r="AJ103" s="23">
        <v>39921.53812780002</v>
      </c>
      <c r="AK103" s="21">
        <v>323101.51999999856</v>
      </c>
      <c r="AL103" s="22">
        <v>49754.403064800463</v>
      </c>
      <c r="AM103" s="23">
        <v>31730.835493800012</v>
      </c>
      <c r="AN103" s="143">
        <v>465799.33999999985</v>
      </c>
      <c r="AO103" s="14">
        <v>71728.440366599956</v>
      </c>
      <c r="AP103" s="23">
        <v>46453.282088699991</v>
      </c>
      <c r="AQ103" s="143">
        <v>590241.04000000074</v>
      </c>
      <c r="AR103" s="14">
        <v>90891.217749599979</v>
      </c>
      <c r="AS103" s="23">
        <v>58504.025339399981</v>
      </c>
      <c r="AT103" s="143">
        <v>623508.34000000055</v>
      </c>
      <c r="AU103" s="14">
        <v>96014.04927660001</v>
      </c>
      <c r="AV103" s="23">
        <v>62631.446307599916</v>
      </c>
    </row>
    <row r="104" spans="1:48" x14ac:dyDescent="0.25">
      <c r="A104" s="7">
        <v>99</v>
      </c>
      <c r="B104" s="60" t="s">
        <v>632</v>
      </c>
      <c r="C104" s="55">
        <v>415</v>
      </c>
      <c r="D104" s="88">
        <v>0.4</v>
      </c>
      <c r="E104" s="88" t="s">
        <v>269</v>
      </c>
      <c r="F104" s="73">
        <v>42230</v>
      </c>
      <c r="G104" s="73">
        <v>42298</v>
      </c>
      <c r="H104" s="90" t="s">
        <v>635</v>
      </c>
      <c r="I104" s="69">
        <f t="shared" ref="I104" si="47">M104+P104+S104+V104+Y104+AB104+AE104+AH104+AK104+AN104+AQ104+AT104</f>
        <v>2592803.52</v>
      </c>
      <c r="J104" s="18">
        <f t="shared" ref="J104" si="48">N104+Q104+T104+W104+Z104+AC104+AF104+AI104+AL104+AO104+AR104+AU104</f>
        <v>464345.18239679997</v>
      </c>
      <c r="K104" s="19">
        <f t="shared" ref="K104" si="49">J104/I104</f>
        <v>0.17909</v>
      </c>
      <c r="L104" s="20">
        <f t="shared" ref="L104" si="50">O104+R104+U104+X104+AA104+AD104+AG104+AJ104+AM104+AP104+AS104+AV104</f>
        <v>335560.34377680009</v>
      </c>
      <c r="M104" s="21">
        <v>216520.51999999996</v>
      </c>
      <c r="N104" s="22">
        <v>38776.659926800006</v>
      </c>
      <c r="O104" s="23">
        <v>30656.700122000017</v>
      </c>
      <c r="P104" s="21">
        <v>211211.4000000002</v>
      </c>
      <c r="Q104" s="22">
        <v>37825.849626000017</v>
      </c>
      <c r="R104" s="23">
        <v>28636.052910400034</v>
      </c>
      <c r="S104" s="21">
        <v>238627.03999999992</v>
      </c>
      <c r="T104" s="22">
        <v>42735.716593600053</v>
      </c>
      <c r="U104" s="23">
        <v>31802.295392799981</v>
      </c>
      <c r="V104" s="21">
        <v>221631.9599999999</v>
      </c>
      <c r="W104" s="22">
        <v>39692.067716399986</v>
      </c>
      <c r="X104" s="23">
        <v>30826.532243600013</v>
      </c>
      <c r="Y104" s="21">
        <v>209497.35999999984</v>
      </c>
      <c r="Z104" s="22">
        <v>37518.88220240004</v>
      </c>
      <c r="AA104" s="23">
        <v>28395.866352400008</v>
      </c>
      <c r="AB104" s="21">
        <v>215822.12000000008</v>
      </c>
      <c r="AC104" s="22">
        <v>38651.583470799997</v>
      </c>
      <c r="AD104" s="23">
        <v>27684.756648400016</v>
      </c>
      <c r="AE104" s="21">
        <v>223304.72000000006</v>
      </c>
      <c r="AF104" s="22">
        <v>39991.642304799978</v>
      </c>
      <c r="AG104" s="23">
        <v>27920.99020359998</v>
      </c>
      <c r="AH104" s="21">
        <v>202161.51999999984</v>
      </c>
      <c r="AI104" s="22">
        <v>36205.106616800025</v>
      </c>
      <c r="AJ104" s="23">
        <v>24269.0762688</v>
      </c>
      <c r="AK104" s="21">
        <v>201772.12000000005</v>
      </c>
      <c r="AL104" s="22">
        <v>36135.36897079998</v>
      </c>
      <c r="AM104" s="23">
        <v>24246.607272800014</v>
      </c>
      <c r="AN104" s="143">
        <v>220851.51999999993</v>
      </c>
      <c r="AO104" s="14">
        <v>39552.298716799982</v>
      </c>
      <c r="AP104" s="23">
        <v>27383.418336400002</v>
      </c>
      <c r="AQ104" s="143">
        <v>207177.00000000006</v>
      </c>
      <c r="AR104" s="14">
        <v>37103.328929999938</v>
      </c>
      <c r="AS104" s="23">
        <v>25628.568962000005</v>
      </c>
      <c r="AT104" s="143">
        <v>224226.24000000002</v>
      </c>
      <c r="AU104" s="14">
        <v>40156.677321599964</v>
      </c>
      <c r="AV104" s="23">
        <v>28109.479063599996</v>
      </c>
    </row>
    <row r="105" spans="1:48" s="137" customFormat="1" x14ac:dyDescent="0.25">
      <c r="A105" s="7">
        <v>100</v>
      </c>
      <c r="B105" s="135" t="s">
        <v>645</v>
      </c>
      <c r="C105" s="136">
        <v>420</v>
      </c>
      <c r="D105" s="88">
        <v>3.98</v>
      </c>
      <c r="E105" s="88" t="s">
        <v>269</v>
      </c>
      <c r="F105" s="73">
        <v>42690</v>
      </c>
      <c r="G105" s="73">
        <v>42690</v>
      </c>
      <c r="H105" s="90" t="s">
        <v>647</v>
      </c>
      <c r="I105" s="69">
        <f t="shared" ref="I105" si="51">M105+P105+S105+V105+Y105+AB105+AE105+AH105+AK105+AN105+AQ105+AT105</f>
        <v>30312267.599999994</v>
      </c>
      <c r="J105" s="18">
        <f t="shared" ref="J105" si="52">N105+Q105+T105+W105+Z105+AC105+AF105+AI105+AL105+AO105+AR105+AU105</f>
        <v>4351932.2593320012</v>
      </c>
      <c r="K105" s="19">
        <f t="shared" ref="K105" si="53">J105/I105</f>
        <v>0.14357000000000006</v>
      </c>
      <c r="L105" s="20">
        <f t="shared" ref="L105" si="54">O105+R105+U105+X105+AA105+AD105+AG105+AJ105+AM105+AP105+AS105+AV105</f>
        <v>2853538.408631999</v>
      </c>
      <c r="M105" s="132">
        <v>2682173.1000000006</v>
      </c>
      <c r="N105" s="133">
        <v>385079.59196700004</v>
      </c>
      <c r="O105" s="134">
        <v>284794.4146799997</v>
      </c>
      <c r="P105" s="132">
        <v>2408904.9000000022</v>
      </c>
      <c r="Q105" s="133">
        <v>345846.47649300011</v>
      </c>
      <c r="R105" s="134">
        <v>241867.31337899985</v>
      </c>
      <c r="S105" s="132">
        <v>2712935.6999999988</v>
      </c>
      <c r="T105" s="133">
        <v>389496.17844900006</v>
      </c>
      <c r="U105" s="134">
        <v>264407.14414500026</v>
      </c>
      <c r="V105" s="132">
        <v>2576246.3999999994</v>
      </c>
      <c r="W105" s="133">
        <v>369871.69564800023</v>
      </c>
      <c r="X105" s="134">
        <v>266563.36583699996</v>
      </c>
      <c r="Y105" s="132">
        <v>2071855.1999999988</v>
      </c>
      <c r="Z105" s="133">
        <v>297456.25106400036</v>
      </c>
      <c r="AA105" s="134">
        <v>213187.9241069998</v>
      </c>
      <c r="AB105" s="132">
        <v>2590279.7999999989</v>
      </c>
      <c r="AC105" s="133">
        <v>371886.4708860002</v>
      </c>
      <c r="AD105" s="134">
        <v>239548.49385000012</v>
      </c>
      <c r="AE105" s="132">
        <v>2701175.399999998</v>
      </c>
      <c r="AF105" s="133">
        <v>387807.752178</v>
      </c>
      <c r="AG105" s="134">
        <v>240142.32356700001</v>
      </c>
      <c r="AH105" s="132">
        <v>2736733.799999998</v>
      </c>
      <c r="AI105" s="133">
        <v>392912.87166599999</v>
      </c>
      <c r="AJ105" s="134">
        <v>231362.82010500002</v>
      </c>
      <c r="AK105" s="132">
        <v>1732589.3999999992</v>
      </c>
      <c r="AL105" s="133">
        <v>248747.86015799997</v>
      </c>
      <c r="AM105" s="134">
        <v>151297.62171599997</v>
      </c>
      <c r="AN105" s="143">
        <v>2739609.8999999994</v>
      </c>
      <c r="AO105" s="14">
        <v>393325.79334299976</v>
      </c>
      <c r="AP105" s="23">
        <v>242412.29438399998</v>
      </c>
      <c r="AQ105" s="143">
        <v>2639714.700000002</v>
      </c>
      <c r="AR105" s="14">
        <v>378983.83947899943</v>
      </c>
      <c r="AS105" s="23">
        <v>233321.46649799965</v>
      </c>
      <c r="AT105" s="143">
        <v>2720049.3000000021</v>
      </c>
      <c r="AU105" s="14">
        <v>390517.47800100036</v>
      </c>
      <c r="AV105" s="23">
        <v>244633.22636399989</v>
      </c>
    </row>
    <row r="106" spans="1:48" x14ac:dyDescent="0.25">
      <c r="A106" s="7">
        <v>101</v>
      </c>
      <c r="B106" s="60" t="s">
        <v>667</v>
      </c>
      <c r="C106" s="55">
        <v>417</v>
      </c>
      <c r="D106" s="88">
        <v>0.98</v>
      </c>
      <c r="E106" s="88" t="s">
        <v>269</v>
      </c>
      <c r="F106" s="73">
        <v>42117</v>
      </c>
      <c r="G106" s="73">
        <v>42117</v>
      </c>
      <c r="H106" s="90" t="s">
        <v>642</v>
      </c>
      <c r="I106" s="69">
        <f t="shared" ref="I106" si="55">M106+P106+S106+V106+Y106+AB106+AE106+AH106+AK106+AN106+AQ106+AT106</f>
        <v>5021221.6000000006</v>
      </c>
      <c r="J106" s="18">
        <f t="shared" ref="J106" si="56">N106+Q106+T106+W106+Z106+AC106+AF106+AI106+AL106+AO106+AR106+AU106</f>
        <v>838845.28049599985</v>
      </c>
      <c r="K106" s="19">
        <f t="shared" ref="K106" si="57">J106/I106</f>
        <v>0.16705999999999996</v>
      </c>
      <c r="L106" s="20">
        <f t="shared" ref="L106" si="58">O106+R106+U106+X106+AA106+AD106+AG106+AJ106+AM106+AP106+AS106+AV106</f>
        <v>593188.70270499995</v>
      </c>
      <c r="M106" s="21">
        <v>515757.2999999997</v>
      </c>
      <c r="N106" s="22">
        <v>86162.414537999983</v>
      </c>
      <c r="O106" s="23">
        <v>66334.162826000043</v>
      </c>
      <c r="P106" s="132">
        <v>530240.69999999995</v>
      </c>
      <c r="Q106" s="133">
        <v>88582.011341999954</v>
      </c>
      <c r="R106" s="134">
        <v>65618.222690999988</v>
      </c>
      <c r="S106" s="132">
        <v>548438.6</v>
      </c>
      <c r="T106" s="133">
        <v>91622.152515999886</v>
      </c>
      <c r="U106" s="134">
        <v>66652.981226999967</v>
      </c>
      <c r="V106" s="132">
        <v>446258.00000000041</v>
      </c>
      <c r="W106" s="133">
        <v>74551.861479999992</v>
      </c>
      <c r="X106" s="134">
        <v>56613.324802000003</v>
      </c>
      <c r="Y106" s="21">
        <v>221352.8000000001</v>
      </c>
      <c r="Z106" s="22">
        <v>36979.198768000017</v>
      </c>
      <c r="AA106" s="23">
        <v>25932.018046999998</v>
      </c>
      <c r="AB106" s="21">
        <v>500102.99999999983</v>
      </c>
      <c r="AC106" s="22">
        <v>83547.207179999969</v>
      </c>
      <c r="AD106" s="23">
        <v>58174.773241999974</v>
      </c>
      <c r="AE106" s="21">
        <v>271588.80000000028</v>
      </c>
      <c r="AF106" s="22">
        <v>45371.624927999983</v>
      </c>
      <c r="AG106" s="23">
        <v>30980.095560999987</v>
      </c>
      <c r="AH106" s="21">
        <v>146730.09999999995</v>
      </c>
      <c r="AI106" s="22">
        <v>24512.730505999982</v>
      </c>
      <c r="AJ106" s="23">
        <v>16135.069517999995</v>
      </c>
      <c r="AK106" s="21">
        <v>310739.89999999985</v>
      </c>
      <c r="AL106" s="22">
        <v>51912.207693999968</v>
      </c>
      <c r="AM106" s="23">
        <v>34193.502631999989</v>
      </c>
      <c r="AN106" s="143">
        <v>601669.00000000058</v>
      </c>
      <c r="AO106" s="14">
        <v>100514.82313999996</v>
      </c>
      <c r="AP106" s="23">
        <v>67117.876536999946</v>
      </c>
      <c r="AQ106" s="143">
        <v>388381.6</v>
      </c>
      <c r="AR106" s="14">
        <v>64883.030096000039</v>
      </c>
      <c r="AS106" s="23">
        <v>44024.836293000029</v>
      </c>
      <c r="AT106" s="143">
        <v>539961.79999999946</v>
      </c>
      <c r="AU106" s="14">
        <v>90206.018308000086</v>
      </c>
      <c r="AV106" s="23">
        <v>61411.839328999929</v>
      </c>
    </row>
    <row r="107" spans="1:48" x14ac:dyDescent="0.25">
      <c r="A107" s="7">
        <v>102</v>
      </c>
      <c r="B107" s="60" t="s">
        <v>668</v>
      </c>
      <c r="C107" s="55">
        <v>275</v>
      </c>
      <c r="D107" s="88">
        <v>0.72499999999999998</v>
      </c>
      <c r="E107" s="88" t="s">
        <v>269</v>
      </c>
      <c r="F107" s="73">
        <v>41323</v>
      </c>
      <c r="G107" s="73">
        <v>41323</v>
      </c>
      <c r="H107" s="90" t="s">
        <v>557</v>
      </c>
      <c r="I107" s="69">
        <f t="shared" si="24"/>
        <v>3831248.9999999995</v>
      </c>
      <c r="J107" s="18">
        <f t="shared" si="25"/>
        <v>650354.51775000012</v>
      </c>
      <c r="K107" s="19">
        <f t="shared" si="26"/>
        <v>0.16975000000000004</v>
      </c>
      <c r="L107" s="20">
        <f t="shared" si="27"/>
        <v>462937.56741200003</v>
      </c>
      <c r="M107" s="21">
        <v>431384.39999999973</v>
      </c>
      <c r="N107" s="22">
        <v>73227.501900000003</v>
      </c>
      <c r="O107" s="23">
        <v>56764.182077000019</v>
      </c>
      <c r="P107" s="132">
        <v>308866.19999999978</v>
      </c>
      <c r="Q107" s="133">
        <v>52430.03745000004</v>
      </c>
      <c r="R107" s="134">
        <v>39867.148872999984</v>
      </c>
      <c r="S107" s="132">
        <v>137603.20000000001</v>
      </c>
      <c r="T107" s="133">
        <v>23358.143199999995</v>
      </c>
      <c r="U107" s="134">
        <v>17310.144152000012</v>
      </c>
      <c r="V107" s="132">
        <v>351876.39999999956</v>
      </c>
      <c r="W107" s="133">
        <v>59731.018899999981</v>
      </c>
      <c r="X107" s="134">
        <v>45786.970950000032</v>
      </c>
      <c r="Y107" s="21">
        <v>380220.5</v>
      </c>
      <c r="Z107" s="22">
        <v>64542.429874999973</v>
      </c>
      <c r="AA107" s="23">
        <v>48266.907948999993</v>
      </c>
      <c r="AB107" s="21">
        <v>395949.10000000015</v>
      </c>
      <c r="AC107" s="22">
        <v>67212.359725000046</v>
      </c>
      <c r="AD107" s="23">
        <v>47190.216181000003</v>
      </c>
      <c r="AE107" s="21">
        <v>197439.69999999981</v>
      </c>
      <c r="AF107" s="22">
        <v>33515.389074999999</v>
      </c>
      <c r="AG107" s="23">
        <v>22811.021358999995</v>
      </c>
      <c r="AH107" s="21">
        <v>345814.89999999997</v>
      </c>
      <c r="AI107" s="22">
        <v>58702.079275000026</v>
      </c>
      <c r="AJ107" s="23">
        <v>38602.930864000016</v>
      </c>
      <c r="AK107" s="21">
        <v>282778.2</v>
      </c>
      <c r="AL107" s="22">
        <v>48001.59944999998</v>
      </c>
      <c r="AM107" s="23">
        <v>31100.265639999987</v>
      </c>
      <c r="AN107" s="143">
        <v>388412.30000000005</v>
      </c>
      <c r="AO107" s="14">
        <v>65932.987924999994</v>
      </c>
      <c r="AP107" s="23">
        <v>44610.101342000024</v>
      </c>
      <c r="AQ107" s="143">
        <v>195848.40000000002</v>
      </c>
      <c r="AR107" s="14">
        <v>33245.265899999969</v>
      </c>
      <c r="AS107" s="23">
        <v>22548.830995000004</v>
      </c>
      <c r="AT107" s="143">
        <v>415055.70000000019</v>
      </c>
      <c r="AU107" s="14">
        <v>70455.705075000005</v>
      </c>
      <c r="AV107" s="23">
        <v>48078.847029999983</v>
      </c>
    </row>
    <row r="108" spans="1:48" x14ac:dyDescent="0.25">
      <c r="A108" s="7">
        <v>103</v>
      </c>
      <c r="B108" s="60" t="s">
        <v>629</v>
      </c>
      <c r="C108" s="55">
        <v>406</v>
      </c>
      <c r="D108" s="88">
        <v>0.77</v>
      </c>
      <c r="E108" s="78" t="s">
        <v>269</v>
      </c>
      <c r="F108" s="73">
        <v>42174</v>
      </c>
      <c r="G108" s="73">
        <v>42174</v>
      </c>
      <c r="H108" s="90" t="s">
        <v>623</v>
      </c>
      <c r="I108" s="69">
        <f t="shared" si="24"/>
        <v>5217398.4399999995</v>
      </c>
      <c r="J108" s="18">
        <f t="shared" si="25"/>
        <v>885653.38519000006</v>
      </c>
      <c r="K108" s="19">
        <f t="shared" si="26"/>
        <v>0.16975000000000004</v>
      </c>
      <c r="L108" s="20">
        <f t="shared" si="27"/>
        <v>625346.90057424991</v>
      </c>
      <c r="M108" s="21">
        <v>488223.11999999976</v>
      </c>
      <c r="N108" s="22">
        <v>82875.874620000002</v>
      </c>
      <c r="O108" s="23">
        <v>64575.002524000018</v>
      </c>
      <c r="P108" s="21">
        <v>445961.49000000005</v>
      </c>
      <c r="Q108" s="22">
        <v>75701.962927500033</v>
      </c>
      <c r="R108" s="23">
        <v>56302.033655399995</v>
      </c>
      <c r="S108" s="21">
        <v>490515.2900000001</v>
      </c>
      <c r="T108" s="22">
        <v>83264.970477500057</v>
      </c>
      <c r="U108" s="23">
        <v>60634.656994299941</v>
      </c>
      <c r="V108" s="132">
        <v>469993.29000000044</v>
      </c>
      <c r="W108" s="133">
        <v>79781.360977499993</v>
      </c>
      <c r="X108" s="134">
        <v>60960.520200399966</v>
      </c>
      <c r="Y108" s="21">
        <v>362242.14999999991</v>
      </c>
      <c r="Z108" s="22">
        <v>61490.60496249998</v>
      </c>
      <c r="AA108" s="23">
        <v>43812.601890799997</v>
      </c>
      <c r="AB108" s="21">
        <v>465346.69999999955</v>
      </c>
      <c r="AC108" s="22">
        <v>78992.602325000043</v>
      </c>
      <c r="AD108" s="23">
        <v>55392.868974299985</v>
      </c>
      <c r="AE108" s="21">
        <v>487384.44000000012</v>
      </c>
      <c r="AF108" s="22">
        <v>82733.508690000046</v>
      </c>
      <c r="AG108" s="23">
        <v>56238.24736570003</v>
      </c>
      <c r="AH108" s="21">
        <v>433783.55999999971</v>
      </c>
      <c r="AI108" s="22">
        <v>73634.759310000081</v>
      </c>
      <c r="AJ108" s="23">
        <v>48103.86449369997</v>
      </c>
      <c r="AK108" s="21">
        <v>434561.5299999998</v>
      </c>
      <c r="AL108" s="22">
        <v>73766.819717499995</v>
      </c>
      <c r="AM108" s="23">
        <v>48101.339772500032</v>
      </c>
      <c r="AN108" s="143">
        <v>377817.88999999966</v>
      </c>
      <c r="AO108" s="14">
        <v>64134.586827500032</v>
      </c>
      <c r="AP108" s="23">
        <v>43381.419380149957</v>
      </c>
      <c r="AQ108" s="143">
        <v>372945.2900000001</v>
      </c>
      <c r="AR108" s="14">
        <v>63307.462977499985</v>
      </c>
      <c r="AS108" s="23">
        <v>42722.225678100003</v>
      </c>
      <c r="AT108" s="143">
        <v>388623.69000000029</v>
      </c>
      <c r="AU108" s="14">
        <v>65968.871377499949</v>
      </c>
      <c r="AV108" s="23">
        <v>45122.119644899984</v>
      </c>
    </row>
    <row r="109" spans="1:48" x14ac:dyDescent="0.25">
      <c r="A109" s="7"/>
      <c r="B109" s="60"/>
      <c r="C109" s="60"/>
      <c r="D109" s="88">
        <f>SUM(D61:D108)</f>
        <v>68.316999999999979</v>
      </c>
      <c r="E109" s="88"/>
      <c r="F109" s="73"/>
      <c r="G109" s="73"/>
      <c r="H109" s="104" t="s">
        <v>606</v>
      </c>
      <c r="I109" s="99">
        <f>SUM(I61:I108)</f>
        <v>414018542.92032009</v>
      </c>
      <c r="J109" s="99">
        <f>SUM(J61:J108)</f>
        <v>61625527.925626606</v>
      </c>
      <c r="K109" s="120" t="e">
        <f>SUM(K61:K108)</f>
        <v>#DIV/0!</v>
      </c>
      <c r="L109" s="99">
        <f>SUM(L61:L108)</f>
        <v>41086552.00836426</v>
      </c>
      <c r="M109" s="99">
        <f>SUM(M61:M108)</f>
        <v>35302485.305615991</v>
      </c>
      <c r="N109" s="99">
        <f>SUM(N61:N108)</f>
        <v>5270454.2798342202</v>
      </c>
      <c r="O109" s="99">
        <f>SUM(O61:O108)</f>
        <v>3930226.5575672388</v>
      </c>
      <c r="P109" s="99">
        <f>SUM(P61:P108)</f>
        <v>34534748.103312008</v>
      </c>
      <c r="Q109" s="99">
        <f>SUM(Q61:Q108)</f>
        <v>5140608.7365062051</v>
      </c>
      <c r="R109" s="99">
        <f>SUM(R61:R108)</f>
        <v>3641660.7196433996</v>
      </c>
      <c r="S109" s="99">
        <f>SUM(S61:S108)</f>
        <v>40490711.561664</v>
      </c>
      <c r="T109" s="99">
        <f>SUM(T61:T108)</f>
        <v>6019101.6007220848</v>
      </c>
      <c r="U109" s="99">
        <f>SUM(U61:U108)</f>
        <v>4159660.0189533206</v>
      </c>
      <c r="V109" s="99">
        <f>SUM(V61:V108)</f>
        <v>36490645.678471997</v>
      </c>
      <c r="W109" s="99">
        <f>SUM(W61:W108)</f>
        <v>5418837.2705856105</v>
      </c>
      <c r="X109" s="99">
        <f>SUM(X61:X108)</f>
        <v>3957660.370426849</v>
      </c>
      <c r="Y109" s="99">
        <f>SUM(Y61:Y108)</f>
        <v>31651378.502599999</v>
      </c>
      <c r="Z109" s="99">
        <f>SUM(Z61:Z108)</f>
        <v>4685668.6872719266</v>
      </c>
      <c r="AA109" s="99">
        <f>SUM(AA61:AA108)</f>
        <v>3312979.5663851076</v>
      </c>
      <c r="AB109" s="99">
        <f>SUM(AB61:AB108)</f>
        <v>33262084.666999999</v>
      </c>
      <c r="AC109" s="99">
        <f>SUM(AC61:AC108)</f>
        <v>4927510.2703359472</v>
      </c>
      <c r="AD109" s="99">
        <f>SUM(AD61:AD108)</f>
        <v>3234545.9451391203</v>
      </c>
      <c r="AE109" s="99">
        <f>SUM(AE61:AE108)</f>
        <v>30545480.803800002</v>
      </c>
      <c r="AF109" s="99">
        <f>SUM(AF61:AF108)</f>
        <v>4587495.434353197</v>
      </c>
      <c r="AG109" s="99">
        <f>SUM(AG61:AG108)</f>
        <v>2922506.0937325852</v>
      </c>
      <c r="AH109" s="99">
        <f>SUM(AH61:AH108)</f>
        <v>33406205.979600001</v>
      </c>
      <c r="AI109" s="99">
        <f>SUM(AI61:AI108)</f>
        <v>4929678.20651922</v>
      </c>
      <c r="AJ109" s="99">
        <f>SUM(AJ61:AJ108)</f>
        <v>2960825.2990259393</v>
      </c>
      <c r="AK109" s="99">
        <f>SUM(AK61:AK108)</f>
        <v>29334755.806400001</v>
      </c>
      <c r="AL109" s="99">
        <f>SUM(AL61:AL108)</f>
        <v>4354799.0475612031</v>
      </c>
      <c r="AM109" s="99">
        <f>SUM(AM61:AM108)</f>
        <v>2629226.923012638</v>
      </c>
      <c r="AN109" s="99">
        <f>SUM(AN61:AN108)</f>
        <v>36024907.802568011</v>
      </c>
      <c r="AO109" s="99">
        <f>SUM(AO61:AO108)</f>
        <v>5366462.3636419605</v>
      </c>
      <c r="AP109" s="99">
        <f>SUM(AP61:AP108)</f>
        <v>3386470.1179987942</v>
      </c>
      <c r="AQ109" s="99">
        <f>SUM(AQ61:AQ108)</f>
        <v>37019211.465911999</v>
      </c>
      <c r="AR109" s="99">
        <f>SUM(AR61:AR108)</f>
        <v>5516626.6178720808</v>
      </c>
      <c r="AS109" s="99">
        <f>SUM(AS61:AS108)</f>
        <v>3473066.152588625</v>
      </c>
      <c r="AT109" s="99">
        <f>SUM(AT61:AT108)</f>
        <v>35955927.243376002</v>
      </c>
      <c r="AU109" s="99">
        <f>SUM(AU61:AU108)</f>
        <v>5408285.4104229426</v>
      </c>
      <c r="AV109" s="99">
        <f>SUM(AV61:AV108)</f>
        <v>3477724.2438906305</v>
      </c>
    </row>
    <row r="110" spans="1:48" x14ac:dyDescent="0.25">
      <c r="A110" s="7"/>
      <c r="B110" s="60"/>
      <c r="C110" s="60"/>
      <c r="D110" s="88"/>
      <c r="E110" s="88"/>
      <c r="F110" s="73"/>
      <c r="G110" s="73"/>
      <c r="H110" s="90"/>
      <c r="I110" s="100"/>
      <c r="J110" s="101"/>
      <c r="K110" s="102"/>
      <c r="L110" s="103"/>
      <c r="M110" s="21"/>
      <c r="N110" s="22"/>
      <c r="O110" s="23"/>
      <c r="P110" s="21"/>
      <c r="Q110" s="22"/>
      <c r="R110" s="23"/>
      <c r="S110" s="21"/>
      <c r="T110" s="22"/>
      <c r="U110" s="23"/>
      <c r="V110" s="21"/>
      <c r="W110" s="22"/>
      <c r="X110" s="23"/>
      <c r="Y110" s="21"/>
      <c r="Z110" s="22"/>
      <c r="AA110" s="23"/>
      <c r="AB110" s="21"/>
      <c r="AC110" s="22"/>
      <c r="AD110" s="23"/>
      <c r="AE110" s="21"/>
      <c r="AF110" s="22"/>
      <c r="AG110" s="23"/>
      <c r="AH110" s="21"/>
      <c r="AI110" s="22"/>
      <c r="AJ110" s="23"/>
      <c r="AK110" s="21"/>
      <c r="AL110" s="22"/>
      <c r="AM110" s="23"/>
      <c r="AN110" s="21"/>
      <c r="AO110" s="22"/>
      <c r="AP110" s="23"/>
      <c r="AQ110" s="21"/>
      <c r="AR110" s="22"/>
      <c r="AS110" s="23"/>
      <c r="AT110" s="21"/>
      <c r="AU110" s="22"/>
      <c r="AV110" s="23"/>
    </row>
    <row r="111" spans="1:48" x14ac:dyDescent="0.25">
      <c r="A111" s="7">
        <v>104</v>
      </c>
      <c r="B111" s="62" t="s">
        <v>592</v>
      </c>
      <c r="C111" s="130">
        <v>43</v>
      </c>
      <c r="D111" s="88">
        <v>0.16500000000000001</v>
      </c>
      <c r="E111" s="88" t="s">
        <v>321</v>
      </c>
      <c r="F111" s="73">
        <v>37349</v>
      </c>
      <c r="G111" s="73">
        <v>39934</v>
      </c>
      <c r="H111" s="90" t="s">
        <v>389</v>
      </c>
      <c r="I111" s="69">
        <f t="shared" ref="I111:I142" si="59">M111+P111+S111+V111+Y111+AB111+AE111+AH111+AK111+AN111+AQ111+AT111</f>
        <v>508930.87999999983</v>
      </c>
      <c r="J111" s="18">
        <f t="shared" ref="J111:J142" si="60">N111+Q111+T111+W111+Z111+AC111+AF111+AI111+AL111+AO111+AR111+AU111</f>
        <v>64196.54120319998</v>
      </c>
      <c r="K111" s="19">
        <f t="shared" ref="K111:K150" si="61">J111/I111</f>
        <v>0.12614</v>
      </c>
      <c r="L111" s="20">
        <f t="shared" ref="L111:L142" si="62">O111+R111+U111+X111+AA111+AD111+AG111+AJ111+AM111+AP111+AS111+AV111</f>
        <v>41708.204474879996</v>
      </c>
      <c r="M111" s="21">
        <v>103455.99999999994</v>
      </c>
      <c r="N111" s="22">
        <v>13049.93983999999</v>
      </c>
      <c r="O111" s="23">
        <v>9211.116070160002</v>
      </c>
      <c r="P111" s="21">
        <v>77528.287999999928</v>
      </c>
      <c r="Q111" s="22">
        <v>9779.4182483200002</v>
      </c>
      <c r="R111" s="23">
        <v>6470.6622472000108</v>
      </c>
      <c r="S111" s="21">
        <v>72472.448000000004</v>
      </c>
      <c r="T111" s="22">
        <v>9141.6745907199929</v>
      </c>
      <c r="U111" s="23">
        <v>5837.1380092799927</v>
      </c>
      <c r="V111" s="13">
        <v>92661.511999999973</v>
      </c>
      <c r="W111" s="14">
        <v>11688.323123679995</v>
      </c>
      <c r="X111" s="15">
        <v>7960.7427112800033</v>
      </c>
      <c r="Y111" s="13">
        <v>55215.879999999983</v>
      </c>
      <c r="Z111" s="14">
        <v>6964.9311032000023</v>
      </c>
      <c r="AA111" s="15">
        <v>4551.4235007199968</v>
      </c>
      <c r="AB111" s="13">
        <v>24882.416000000008</v>
      </c>
      <c r="AC111" s="14">
        <v>3138.6679542400002</v>
      </c>
      <c r="AD111" s="15">
        <v>1869.5213319999975</v>
      </c>
      <c r="AE111" s="13">
        <v>18735.207999999991</v>
      </c>
      <c r="AF111" s="14">
        <v>2363.2591371200019</v>
      </c>
      <c r="AG111" s="15">
        <v>1344.2637299999999</v>
      </c>
      <c r="AH111" s="13">
        <v>14721.183999999997</v>
      </c>
      <c r="AI111" s="14">
        <v>1856.9301497599959</v>
      </c>
      <c r="AJ111" s="15">
        <v>988.84185824000008</v>
      </c>
      <c r="AK111" s="13">
        <v>10337.312000000004</v>
      </c>
      <c r="AL111" s="14">
        <v>1303.9485356799996</v>
      </c>
      <c r="AM111" s="15">
        <v>687.13724455999954</v>
      </c>
      <c r="AN111" s="143">
        <v>7784.7359999999999</v>
      </c>
      <c r="AO111" s="14">
        <v>981.96659904000012</v>
      </c>
      <c r="AP111" s="23">
        <v>556.19716560000086</v>
      </c>
      <c r="AQ111" s="143">
        <v>12959.824000000011</v>
      </c>
      <c r="AR111" s="14">
        <v>1634.752199359998</v>
      </c>
      <c r="AS111" s="23">
        <v>915.6650947199995</v>
      </c>
      <c r="AT111" s="143">
        <v>18176.071999999993</v>
      </c>
      <c r="AU111" s="14">
        <v>2292.7297220800024</v>
      </c>
      <c r="AV111" s="23">
        <v>1315.4955111199993</v>
      </c>
    </row>
    <row r="112" spans="1:48" x14ac:dyDescent="0.25">
      <c r="A112" s="16">
        <v>105</v>
      </c>
      <c r="B112" s="62" t="s">
        <v>73</v>
      </c>
      <c r="C112" s="130">
        <v>341</v>
      </c>
      <c r="D112" s="88">
        <v>0.05</v>
      </c>
      <c r="E112" s="88" t="s">
        <v>321</v>
      </c>
      <c r="F112" s="73">
        <v>36697</v>
      </c>
      <c r="G112" s="73">
        <v>39508</v>
      </c>
      <c r="H112" s="90" t="s">
        <v>390</v>
      </c>
      <c r="I112" s="69">
        <f t="shared" si="59"/>
        <v>78396.165000000008</v>
      </c>
      <c r="J112" s="18">
        <f t="shared" si="60"/>
        <v>13684.213251596997</v>
      </c>
      <c r="K112" s="19">
        <f t="shared" si="61"/>
        <v>0.17455207472963755</v>
      </c>
      <c r="L112" s="20">
        <f t="shared" si="62"/>
        <v>10534.117499025004</v>
      </c>
      <c r="M112" s="21">
        <v>23398.620299999984</v>
      </c>
      <c r="N112" s="22">
        <v>4613.271978347997</v>
      </c>
      <c r="O112" s="23">
        <v>3767.5990701270025</v>
      </c>
      <c r="P112" s="21">
        <v>12066.15630000001</v>
      </c>
      <c r="Q112" s="22">
        <v>2299.3733809170008</v>
      </c>
      <c r="R112" s="23">
        <v>1808.4830012400012</v>
      </c>
      <c r="S112" s="21">
        <v>7834.0364999999974</v>
      </c>
      <c r="T112" s="22">
        <v>1235.6625771449983</v>
      </c>
      <c r="U112" s="23">
        <v>883.74034753799958</v>
      </c>
      <c r="V112" s="21">
        <v>21727.096500000018</v>
      </c>
      <c r="W112" s="22">
        <v>3427.0149309449998</v>
      </c>
      <c r="X112" s="23">
        <v>2555.5847329139988</v>
      </c>
      <c r="Y112" s="21">
        <v>8234.3096999999943</v>
      </c>
      <c r="Z112" s="22">
        <v>1298.797668981</v>
      </c>
      <c r="AA112" s="23">
        <v>983.71777764000001</v>
      </c>
      <c r="AB112" s="21">
        <v>427.11570000000017</v>
      </c>
      <c r="AC112" s="22">
        <v>67.36895936099998</v>
      </c>
      <c r="AD112" s="23">
        <v>44.573899392000051</v>
      </c>
      <c r="AE112" s="21">
        <v>53.295600000000007</v>
      </c>
      <c r="AF112" s="22">
        <v>8.4063149880000001</v>
      </c>
      <c r="AG112" s="23">
        <v>5.8088701260000013</v>
      </c>
      <c r="AH112" s="21">
        <v>8.9999999999999998E-4</v>
      </c>
      <c r="AI112" s="22">
        <v>1.4195700000000001E-4</v>
      </c>
      <c r="AJ112" s="23">
        <v>8.6229000000000018E-5</v>
      </c>
      <c r="AK112" s="21">
        <v>0</v>
      </c>
      <c r="AL112" s="22">
        <v>0</v>
      </c>
      <c r="AM112" s="23">
        <v>0</v>
      </c>
      <c r="AN112" s="143">
        <v>844.25189999999986</v>
      </c>
      <c r="AO112" s="14">
        <v>133.16385218700006</v>
      </c>
      <c r="AP112" s="23">
        <v>92.718320867999992</v>
      </c>
      <c r="AQ112" s="143">
        <v>1532.3663999999999</v>
      </c>
      <c r="AR112" s="14">
        <v>241.700152272</v>
      </c>
      <c r="AS112" s="23">
        <v>157.15440196199998</v>
      </c>
      <c r="AT112" s="143">
        <v>2278.9152000000013</v>
      </c>
      <c r="AU112" s="14">
        <v>359.45329449600001</v>
      </c>
      <c r="AV112" s="23">
        <v>234.73699098900011</v>
      </c>
    </row>
    <row r="113" spans="1:48" x14ac:dyDescent="0.25">
      <c r="A113" s="7">
        <v>106</v>
      </c>
      <c r="B113" s="62" t="s">
        <v>74</v>
      </c>
      <c r="C113" s="130">
        <v>49</v>
      </c>
      <c r="D113" s="88">
        <v>0.6</v>
      </c>
      <c r="E113" s="88" t="s">
        <v>321</v>
      </c>
      <c r="F113" s="73">
        <v>37329</v>
      </c>
      <c r="G113" s="73">
        <v>39934</v>
      </c>
      <c r="H113" s="90" t="s">
        <v>391</v>
      </c>
      <c r="I113" s="69">
        <f t="shared" si="59"/>
        <v>595292.2560000004</v>
      </c>
      <c r="J113" s="18">
        <f t="shared" si="60"/>
        <v>41938.33943520001</v>
      </c>
      <c r="K113" s="19">
        <f t="shared" si="61"/>
        <v>7.0449999999999971E-2</v>
      </c>
      <c r="L113" s="20">
        <f t="shared" si="62"/>
        <v>17993.489679000013</v>
      </c>
      <c r="M113" s="21">
        <v>163217.56799999997</v>
      </c>
      <c r="N113" s="22">
        <v>11498.677665600004</v>
      </c>
      <c r="O113" s="23">
        <v>5951.4698181600033</v>
      </c>
      <c r="P113" s="21">
        <v>52417.632000000049</v>
      </c>
      <c r="Q113" s="22">
        <v>3692.8221744000007</v>
      </c>
      <c r="R113" s="23">
        <v>1544.0619616800009</v>
      </c>
      <c r="S113" s="21">
        <v>41069.016000000025</v>
      </c>
      <c r="T113" s="22">
        <v>2893.3121772</v>
      </c>
      <c r="U113" s="23">
        <v>1036.507677840001</v>
      </c>
      <c r="V113" s="21">
        <v>227703.02400000033</v>
      </c>
      <c r="W113" s="22">
        <v>16041.678040800005</v>
      </c>
      <c r="X113" s="23">
        <v>6921.7057965600088</v>
      </c>
      <c r="Y113" s="21">
        <v>44705.712000000029</v>
      </c>
      <c r="Z113" s="22">
        <v>3149.5174103999971</v>
      </c>
      <c r="AA113" s="23">
        <v>1432.9769392799992</v>
      </c>
      <c r="AB113" s="21">
        <v>11564.016000000005</v>
      </c>
      <c r="AC113" s="22">
        <v>814.68492720000017</v>
      </c>
      <c r="AD113" s="23">
        <v>224.99113512000011</v>
      </c>
      <c r="AE113" s="21">
        <v>3631.7040000000011</v>
      </c>
      <c r="AF113" s="22">
        <v>255.85354679999998</v>
      </c>
      <c r="AG113" s="23">
        <v>65.703289679999997</v>
      </c>
      <c r="AH113" s="21">
        <v>682.65600000000006</v>
      </c>
      <c r="AI113" s="22">
        <v>48.093115200000014</v>
      </c>
      <c r="AJ113" s="23">
        <v>9.0024657600000015</v>
      </c>
      <c r="AK113" s="21">
        <v>1230.9359999999995</v>
      </c>
      <c r="AL113" s="22">
        <v>86.719441199999991</v>
      </c>
      <c r="AM113" s="23">
        <v>18.246517440000005</v>
      </c>
      <c r="AN113" s="143">
        <v>12944.088000000007</v>
      </c>
      <c r="AO113" s="14">
        <v>911.91099960000122</v>
      </c>
      <c r="AP113" s="23">
        <v>244.25706156000001</v>
      </c>
      <c r="AQ113" s="143">
        <v>21584.13599999998</v>
      </c>
      <c r="AR113" s="14">
        <v>1520.6023812000005</v>
      </c>
      <c r="AS113" s="23">
        <v>317.7478005599998</v>
      </c>
      <c r="AT113" s="143">
        <v>14541.768</v>
      </c>
      <c r="AU113" s="14">
        <v>1024.4675556000007</v>
      </c>
      <c r="AV113" s="23">
        <v>226.81921536000027</v>
      </c>
    </row>
    <row r="114" spans="1:48" x14ac:dyDescent="0.25">
      <c r="A114" s="7">
        <v>107</v>
      </c>
      <c r="B114" s="62" t="s">
        <v>75</v>
      </c>
      <c r="C114" s="130">
        <v>50</v>
      </c>
      <c r="D114" s="88">
        <v>0.3</v>
      </c>
      <c r="E114" s="88" t="s">
        <v>321</v>
      </c>
      <c r="F114" s="73">
        <v>37613</v>
      </c>
      <c r="G114" s="73">
        <v>39417</v>
      </c>
      <c r="H114" s="90" t="s">
        <v>392</v>
      </c>
      <c r="I114" s="69">
        <f t="shared" si="59"/>
        <v>529902.68399999989</v>
      </c>
      <c r="J114" s="18">
        <f t="shared" si="60"/>
        <v>76231.800120240019</v>
      </c>
      <c r="K114" s="19">
        <f t="shared" si="61"/>
        <v>0.14386000000000007</v>
      </c>
      <c r="L114" s="20">
        <f t="shared" si="62"/>
        <v>54317.876965919997</v>
      </c>
      <c r="M114" s="21">
        <v>126444.34799999997</v>
      </c>
      <c r="N114" s="22">
        <v>18190.283903279997</v>
      </c>
      <c r="O114" s="23">
        <v>13667.372942160004</v>
      </c>
      <c r="P114" s="21">
        <v>87691.307999999946</v>
      </c>
      <c r="Q114" s="22">
        <v>12615.271568880004</v>
      </c>
      <c r="R114" s="23">
        <v>8979.7206931200017</v>
      </c>
      <c r="S114" s="21">
        <v>86606.088000000105</v>
      </c>
      <c r="T114" s="22">
        <v>12459.151819680003</v>
      </c>
      <c r="U114" s="23">
        <v>8638.2253245599932</v>
      </c>
      <c r="V114" s="21">
        <v>142678.37999999992</v>
      </c>
      <c r="W114" s="22">
        <v>20525.711746800014</v>
      </c>
      <c r="X114" s="23">
        <v>14754.746278919996</v>
      </c>
      <c r="Y114" s="21">
        <v>47666.640000000036</v>
      </c>
      <c r="Z114" s="22">
        <v>6857.3228303999986</v>
      </c>
      <c r="AA114" s="23">
        <v>4913.243693399997</v>
      </c>
      <c r="AB114" s="21">
        <v>4498.8720000000003</v>
      </c>
      <c r="AC114" s="22">
        <v>647.20772592000014</v>
      </c>
      <c r="AD114" s="23">
        <v>410.23923167999982</v>
      </c>
      <c r="AE114" s="21">
        <v>4080.1680000000019</v>
      </c>
      <c r="AF114" s="22">
        <v>586.97296847999985</v>
      </c>
      <c r="AG114" s="23">
        <v>357.5264593199999</v>
      </c>
      <c r="AH114" s="21">
        <v>1464.6479999999999</v>
      </c>
      <c r="AI114" s="22">
        <v>210.70426127999994</v>
      </c>
      <c r="AJ114" s="23">
        <v>114.42818087999999</v>
      </c>
      <c r="AK114" s="21">
        <v>1532.7120000000002</v>
      </c>
      <c r="AL114" s="22">
        <v>220.49594832</v>
      </c>
      <c r="AM114" s="23">
        <v>120.07656036</v>
      </c>
      <c r="AN114" s="143">
        <v>3269.0280000000016</v>
      </c>
      <c r="AO114" s="14">
        <v>470.28236807999997</v>
      </c>
      <c r="AP114" s="23">
        <v>283.73528039999985</v>
      </c>
      <c r="AQ114" s="143">
        <v>8429.8799999999956</v>
      </c>
      <c r="AR114" s="14">
        <v>1212.7225367999999</v>
      </c>
      <c r="AS114" s="23">
        <v>711.99410807999936</v>
      </c>
      <c r="AT114" s="143">
        <v>15540.611999999996</v>
      </c>
      <c r="AU114" s="14">
        <v>2235.6724423200008</v>
      </c>
      <c r="AV114" s="23">
        <v>1366.5682130399994</v>
      </c>
    </row>
    <row r="115" spans="1:48" x14ac:dyDescent="0.25">
      <c r="A115" s="7">
        <v>108</v>
      </c>
      <c r="B115" s="62" t="s">
        <v>76</v>
      </c>
      <c r="C115" s="130">
        <v>342</v>
      </c>
      <c r="D115" s="88">
        <v>0.12</v>
      </c>
      <c r="E115" s="88" t="s">
        <v>321</v>
      </c>
      <c r="F115" s="73">
        <v>36819</v>
      </c>
      <c r="G115" s="73">
        <v>39448</v>
      </c>
      <c r="H115" s="90" t="s">
        <v>393</v>
      </c>
      <c r="I115" s="69">
        <f t="shared" si="59"/>
        <v>149046.5</v>
      </c>
      <c r="J115" s="18">
        <f t="shared" si="60"/>
        <v>23337.700970000013</v>
      </c>
      <c r="K115" s="19">
        <f t="shared" si="61"/>
        <v>0.15658000000000008</v>
      </c>
      <c r="L115" s="20">
        <f t="shared" si="62"/>
        <v>16855.545001624996</v>
      </c>
      <c r="M115" s="21">
        <v>36606.75</v>
      </c>
      <c r="N115" s="22">
        <v>5731.8849150000015</v>
      </c>
      <c r="O115" s="23">
        <v>4421.1817977499995</v>
      </c>
      <c r="P115" s="21">
        <v>18809.7</v>
      </c>
      <c r="Q115" s="22">
        <v>2945.2228260000002</v>
      </c>
      <c r="R115" s="23">
        <v>2186.2210304999999</v>
      </c>
      <c r="S115" s="21">
        <v>16694.075000000012</v>
      </c>
      <c r="T115" s="22">
        <v>2613.9582634999992</v>
      </c>
      <c r="U115" s="23">
        <v>1866.8768757499988</v>
      </c>
      <c r="V115" s="21">
        <v>43007.724999999991</v>
      </c>
      <c r="W115" s="22">
        <v>6734.1495805000031</v>
      </c>
      <c r="X115" s="23">
        <v>4993.0633577499993</v>
      </c>
      <c r="Y115" s="21">
        <v>7789.3750000000018</v>
      </c>
      <c r="Z115" s="22">
        <v>1219.6603374999997</v>
      </c>
      <c r="AA115" s="23">
        <v>844.25569974999951</v>
      </c>
      <c r="AB115" s="21">
        <v>3784.875</v>
      </c>
      <c r="AC115" s="22">
        <v>592.63572750000014</v>
      </c>
      <c r="AD115" s="23">
        <v>384.42827075000008</v>
      </c>
      <c r="AE115" s="21">
        <v>3653.9499999999985</v>
      </c>
      <c r="AF115" s="22">
        <v>572.13549100000012</v>
      </c>
      <c r="AG115" s="23">
        <v>362.93532124999962</v>
      </c>
      <c r="AH115" s="21">
        <v>2618.3250000000021</v>
      </c>
      <c r="AI115" s="22">
        <v>409.97732849999994</v>
      </c>
      <c r="AJ115" s="23">
        <v>244.03455699999984</v>
      </c>
      <c r="AK115" s="21">
        <v>2630.7500000000018</v>
      </c>
      <c r="AL115" s="22">
        <v>411.92283499999996</v>
      </c>
      <c r="AM115" s="23">
        <v>243.93752175</v>
      </c>
      <c r="AN115" s="143">
        <v>4166.8</v>
      </c>
      <c r="AO115" s="14">
        <v>652.43754399999989</v>
      </c>
      <c r="AP115" s="23">
        <v>406.66303512500008</v>
      </c>
      <c r="AQ115" s="143">
        <v>3666.7249999999972</v>
      </c>
      <c r="AR115" s="14">
        <v>574.13580049999996</v>
      </c>
      <c r="AS115" s="23">
        <v>352.03525824999986</v>
      </c>
      <c r="AT115" s="143">
        <v>5617.4499999999989</v>
      </c>
      <c r="AU115" s="14">
        <v>879.58032100000014</v>
      </c>
      <c r="AV115" s="23">
        <v>549.91227600000036</v>
      </c>
    </row>
    <row r="116" spans="1:48" x14ac:dyDescent="0.25">
      <c r="A116" s="16">
        <v>109</v>
      </c>
      <c r="B116" s="62" t="s">
        <v>77</v>
      </c>
      <c r="C116" s="130">
        <v>52</v>
      </c>
      <c r="D116" s="88">
        <v>0.23499999999999999</v>
      </c>
      <c r="E116" s="88" t="s">
        <v>321</v>
      </c>
      <c r="F116" s="73">
        <v>36523</v>
      </c>
      <c r="G116" s="73">
        <v>39630</v>
      </c>
      <c r="H116" s="90" t="s">
        <v>394</v>
      </c>
      <c r="I116" s="69">
        <f t="shared" si="59"/>
        <v>344497.10199679999</v>
      </c>
      <c r="J116" s="18">
        <f t="shared" si="60"/>
        <v>60454.82111924042</v>
      </c>
      <c r="K116" s="19">
        <f t="shared" si="61"/>
        <v>0.17548716888713328</v>
      </c>
      <c r="L116" s="20">
        <f t="shared" si="62"/>
        <v>46317.54769926986</v>
      </c>
      <c r="M116" s="21">
        <v>80352.803435199981</v>
      </c>
      <c r="N116" s="22">
        <v>14449.844641752017</v>
      </c>
      <c r="O116" s="23">
        <v>11609.468764320838</v>
      </c>
      <c r="P116" s="21">
        <v>36897.640711999979</v>
      </c>
      <c r="Q116" s="22">
        <v>6635.3027292389561</v>
      </c>
      <c r="R116" s="23">
        <v>5087.8423534169569</v>
      </c>
      <c r="S116" s="21">
        <v>37089.901299199999</v>
      </c>
      <c r="T116" s="22">
        <v>6669.8769506351437</v>
      </c>
      <c r="U116" s="23">
        <v>5015.4950101542663</v>
      </c>
      <c r="V116" s="21">
        <v>111980.32183040006</v>
      </c>
      <c r="W116" s="22">
        <v>20137.421274760851</v>
      </c>
      <c r="X116" s="23">
        <v>15648.723529156829</v>
      </c>
      <c r="Y116" s="21">
        <v>38093.824137599993</v>
      </c>
      <c r="Z116" s="22">
        <v>6796.0911644693779</v>
      </c>
      <c r="AA116" s="23">
        <v>5351.9833791047995</v>
      </c>
      <c r="AB116" s="21">
        <v>5349.0708608000032</v>
      </c>
      <c r="AC116" s="22">
        <v>769.51733403468825</v>
      </c>
      <c r="AD116" s="23">
        <v>485.89034877590416</v>
      </c>
      <c r="AE116" s="21">
        <v>3342.1236015999989</v>
      </c>
      <c r="AF116" s="22">
        <v>480.79790132617609</v>
      </c>
      <c r="AG116" s="23">
        <v>304.49967192987231</v>
      </c>
      <c r="AH116" s="21">
        <v>1453.2672191999991</v>
      </c>
      <c r="AI116" s="22">
        <v>209.0670221541119</v>
      </c>
      <c r="AJ116" s="23">
        <v>120.89514751096006</v>
      </c>
      <c r="AK116" s="21">
        <v>1558.8651824000001</v>
      </c>
      <c r="AL116" s="22">
        <v>224.25834514006408</v>
      </c>
      <c r="AM116" s="23">
        <v>122.88647966449604</v>
      </c>
      <c r="AN116" s="143">
        <v>4455.3752127999987</v>
      </c>
      <c r="AO116" s="14">
        <v>640.95027811340822</v>
      </c>
      <c r="AP116" s="23">
        <v>414.97724983451229</v>
      </c>
      <c r="AQ116" s="143">
        <v>12248.423236800005</v>
      </c>
      <c r="AR116" s="14">
        <v>1762.05816684605</v>
      </c>
      <c r="AS116" s="23">
        <v>1102.9376760897596</v>
      </c>
      <c r="AT116" s="143">
        <v>11675.485268799997</v>
      </c>
      <c r="AU116" s="14">
        <v>1679.6353107695679</v>
      </c>
      <c r="AV116" s="23">
        <v>1051.9480893106727</v>
      </c>
    </row>
    <row r="117" spans="1:48" x14ac:dyDescent="0.25">
      <c r="A117" s="7">
        <v>110</v>
      </c>
      <c r="B117" s="62" t="s">
        <v>735</v>
      </c>
      <c r="C117" s="130">
        <v>360</v>
      </c>
      <c r="D117" s="88">
        <v>0.13200000000000001</v>
      </c>
      <c r="E117" s="88" t="s">
        <v>321</v>
      </c>
      <c r="F117" s="73">
        <v>36342</v>
      </c>
      <c r="G117" s="73">
        <v>39630</v>
      </c>
      <c r="H117" s="90" t="s">
        <v>460</v>
      </c>
      <c r="I117" s="69">
        <f>M117+P117+S117+V117+Y117+AB117+AE117+AH117+AK117+AN117+AQ117+AT117</f>
        <v>164393.48049999998</v>
      </c>
      <c r="J117" s="18">
        <f>N117+Q117+T117+W117+Z117+AC117+AF117+AI117+AL117+AO117+AR117+AU117</f>
        <v>31993.558784589997</v>
      </c>
      <c r="K117" s="19">
        <f>J117/I117</f>
        <v>0.19461573954929437</v>
      </c>
      <c r="L117" s="20">
        <f>O117+R117+U117+X117+AA117+AD117+AG117+AJ117+AM117+AP117+AS117+AV117</f>
        <v>25423.313463325001</v>
      </c>
      <c r="M117" s="21">
        <v>43678.116499999938</v>
      </c>
      <c r="N117" s="22">
        <v>8549.1177425450023</v>
      </c>
      <c r="O117" s="23">
        <v>6986.1577604900058</v>
      </c>
      <c r="P117" s="21">
        <v>29114.663500000021</v>
      </c>
      <c r="Q117" s="22">
        <v>5698.6130868550008</v>
      </c>
      <c r="R117" s="23">
        <v>4479.6773724399955</v>
      </c>
      <c r="S117" s="21">
        <v>29280.144500000017</v>
      </c>
      <c r="T117" s="22">
        <v>5731.0026829849994</v>
      </c>
      <c r="U117" s="23">
        <v>4439.0475602299957</v>
      </c>
      <c r="V117" s="21">
        <v>48122.463999999985</v>
      </c>
      <c r="W117" s="22">
        <v>9419.009878719995</v>
      </c>
      <c r="X117" s="23">
        <v>7483.4462864199986</v>
      </c>
      <c r="Y117" s="21">
        <v>13157.857000000009</v>
      </c>
      <c r="Z117" s="22">
        <v>2432.9353971850001</v>
      </c>
      <c r="AA117" s="23">
        <v>1927.274676915001</v>
      </c>
      <c r="AB117" s="21">
        <v>83.1845</v>
      </c>
      <c r="AC117" s="22">
        <v>13.025029010000001</v>
      </c>
      <c r="AD117" s="23">
        <v>8.5755762500000028</v>
      </c>
      <c r="AE117" s="21">
        <v>201.11450000000002</v>
      </c>
      <c r="AF117" s="22">
        <v>31.490508410000004</v>
      </c>
      <c r="AG117" s="23">
        <v>21.079766460000005</v>
      </c>
      <c r="AH117" s="21">
        <v>1.2210000000000001</v>
      </c>
      <c r="AI117" s="22">
        <v>0.19118418000000004</v>
      </c>
      <c r="AJ117" s="23">
        <v>0.10886436000000003</v>
      </c>
      <c r="AK117" s="21">
        <v>0.95750000000000002</v>
      </c>
      <c r="AL117" s="22">
        <v>0.14992535000000001</v>
      </c>
      <c r="AM117" s="23">
        <v>9.9924700000000019E-2</v>
      </c>
      <c r="AN117" s="143">
        <v>0.94450000000000001</v>
      </c>
      <c r="AO117" s="14">
        <v>0.14788981000000001</v>
      </c>
      <c r="AP117" s="23">
        <v>8.2048715000000022E-2</v>
      </c>
      <c r="AQ117" s="143">
        <v>36.314</v>
      </c>
      <c r="AR117" s="14">
        <v>5.6860461200000003</v>
      </c>
      <c r="AS117" s="23">
        <v>3.4506942950000004</v>
      </c>
      <c r="AT117" s="143">
        <v>716.49900000000002</v>
      </c>
      <c r="AU117" s="14">
        <v>112.18941342000002</v>
      </c>
      <c r="AV117" s="23">
        <v>74.312932050000001</v>
      </c>
    </row>
    <row r="118" spans="1:48" x14ac:dyDescent="0.25">
      <c r="A118" s="7">
        <v>111</v>
      </c>
      <c r="B118" s="62" t="s">
        <v>78</v>
      </c>
      <c r="C118" s="130">
        <v>62</v>
      </c>
      <c r="D118" s="88">
        <v>0.375</v>
      </c>
      <c r="E118" s="88" t="s">
        <v>321</v>
      </c>
      <c r="F118" s="73">
        <v>37618</v>
      </c>
      <c r="G118" s="73">
        <v>39539</v>
      </c>
      <c r="H118" s="90" t="s">
        <v>395</v>
      </c>
      <c r="I118" s="69">
        <f t="shared" si="59"/>
        <v>502843.58520000003</v>
      </c>
      <c r="J118" s="18">
        <f t="shared" si="60"/>
        <v>75299.543920416007</v>
      </c>
      <c r="K118" s="19">
        <f t="shared" si="61"/>
        <v>0.14974744858377087</v>
      </c>
      <c r="L118" s="20">
        <f t="shared" si="62"/>
        <v>54009.421433832016</v>
      </c>
      <c r="M118" s="21">
        <v>108896.91360000004</v>
      </c>
      <c r="N118" s="22">
        <v>18878.368941696004</v>
      </c>
      <c r="O118" s="23">
        <v>15134.349396936004</v>
      </c>
      <c r="P118" s="21">
        <v>47034.664799999955</v>
      </c>
      <c r="Q118" s="22">
        <v>8153.9294897280042</v>
      </c>
      <c r="R118" s="23">
        <v>6196.547485656004</v>
      </c>
      <c r="S118" s="21">
        <v>43527.340800000049</v>
      </c>
      <c r="T118" s="22">
        <v>6193.860008112003</v>
      </c>
      <c r="U118" s="23">
        <v>4257.292622867998</v>
      </c>
      <c r="V118" s="21">
        <v>147427.29479999997</v>
      </c>
      <c r="W118" s="22">
        <v>20445.217242864004</v>
      </c>
      <c r="X118" s="23">
        <v>14533.383215952006</v>
      </c>
      <c r="Y118" s="21">
        <v>44747.073600000003</v>
      </c>
      <c r="Z118" s="22">
        <v>6205.5241668479966</v>
      </c>
      <c r="AA118" s="23">
        <v>4453.3907840280017</v>
      </c>
      <c r="AB118" s="21">
        <v>12963.462000000007</v>
      </c>
      <c r="AC118" s="22">
        <v>1797.7729101599987</v>
      </c>
      <c r="AD118" s="23">
        <v>1151.3956082879997</v>
      </c>
      <c r="AE118" s="21">
        <v>8387.381999999996</v>
      </c>
      <c r="AF118" s="22">
        <v>1163.1621357600004</v>
      </c>
      <c r="AG118" s="23">
        <v>713.61665554800015</v>
      </c>
      <c r="AH118" s="21">
        <v>5697.651599999991</v>
      </c>
      <c r="AI118" s="22">
        <v>790.15032388799989</v>
      </c>
      <c r="AJ118" s="23">
        <v>462.18844016399942</v>
      </c>
      <c r="AK118" s="21">
        <v>6980.2583999999897</v>
      </c>
      <c r="AL118" s="22">
        <v>968.02223491199868</v>
      </c>
      <c r="AM118" s="23">
        <v>568.06671444000062</v>
      </c>
      <c r="AN118" s="143">
        <v>19037.182799999991</v>
      </c>
      <c r="AO118" s="14">
        <v>2640.0765107039983</v>
      </c>
      <c r="AP118" s="23">
        <v>1642.688630987999</v>
      </c>
      <c r="AQ118" s="143">
        <v>29564.605199999973</v>
      </c>
      <c r="AR118" s="14">
        <v>4100.0194491360016</v>
      </c>
      <c r="AS118" s="23">
        <v>2474.441954628001</v>
      </c>
      <c r="AT118" s="143">
        <v>28579.755600000011</v>
      </c>
      <c r="AU118" s="14">
        <v>3963.4405066079944</v>
      </c>
      <c r="AV118" s="23">
        <v>2422.0599243359984</v>
      </c>
    </row>
    <row r="119" spans="1:48" x14ac:dyDescent="0.25">
      <c r="A119" s="7">
        <v>112</v>
      </c>
      <c r="B119" s="62" t="s">
        <v>79</v>
      </c>
      <c r="C119" s="130">
        <v>343</v>
      </c>
      <c r="D119" s="88">
        <v>0.12</v>
      </c>
      <c r="E119" s="88" t="s">
        <v>321</v>
      </c>
      <c r="F119" s="73">
        <v>37595</v>
      </c>
      <c r="G119" s="73">
        <v>39569</v>
      </c>
      <c r="H119" s="90" t="s">
        <v>396</v>
      </c>
      <c r="I119" s="69">
        <f t="shared" si="59"/>
        <v>154053.70200000002</v>
      </c>
      <c r="J119" s="18">
        <f t="shared" si="60"/>
        <v>28924.999094160015</v>
      </c>
      <c r="K119" s="19">
        <f t="shared" si="61"/>
        <v>0.18775919512898179</v>
      </c>
      <c r="L119" s="20">
        <f t="shared" si="62"/>
        <v>22543.762496057501</v>
      </c>
      <c r="M119" s="21">
        <v>34613.707000000046</v>
      </c>
      <c r="N119" s="22">
        <v>6774.9408711100032</v>
      </c>
      <c r="O119" s="23">
        <v>5527.8222266549947</v>
      </c>
      <c r="P119" s="21">
        <v>22993.422999999995</v>
      </c>
      <c r="Q119" s="22">
        <v>4500.5026837900004</v>
      </c>
      <c r="R119" s="23">
        <v>3541.3700962849989</v>
      </c>
      <c r="S119" s="21">
        <v>25618.827499999974</v>
      </c>
      <c r="T119" s="22">
        <v>5014.3731065750035</v>
      </c>
      <c r="U119" s="23">
        <v>3880.3103855450017</v>
      </c>
      <c r="V119" s="21">
        <v>42317.616999999991</v>
      </c>
      <c r="W119" s="22">
        <v>8171.066668735004</v>
      </c>
      <c r="X119" s="23">
        <v>6473.4194931400007</v>
      </c>
      <c r="Y119" s="21">
        <v>13501.787000000004</v>
      </c>
      <c r="Z119" s="22">
        <v>2114.1098084599998</v>
      </c>
      <c r="AA119" s="23">
        <v>1584.5450499899998</v>
      </c>
      <c r="AB119" s="21">
        <v>1785.1515000000004</v>
      </c>
      <c r="AC119" s="22">
        <v>279.51902187000007</v>
      </c>
      <c r="AD119" s="23">
        <v>184.61099210500009</v>
      </c>
      <c r="AE119" s="21">
        <v>983.67200000000003</v>
      </c>
      <c r="AF119" s="22">
        <v>154.02336176</v>
      </c>
      <c r="AG119" s="23">
        <v>99.090664715000003</v>
      </c>
      <c r="AH119" s="21">
        <v>567.81799999999998</v>
      </c>
      <c r="AI119" s="22">
        <v>88.908942440000004</v>
      </c>
      <c r="AJ119" s="23">
        <v>54.093045945000021</v>
      </c>
      <c r="AK119" s="21">
        <v>614.0830000000002</v>
      </c>
      <c r="AL119" s="22">
        <v>96.15311613999998</v>
      </c>
      <c r="AM119" s="23">
        <v>62.541028059999995</v>
      </c>
      <c r="AN119" s="143">
        <v>4239.7154999999993</v>
      </c>
      <c r="AO119" s="14">
        <v>663.85465298999975</v>
      </c>
      <c r="AP119" s="23">
        <v>437.58799692749983</v>
      </c>
      <c r="AQ119" s="143">
        <v>2263.6224999999999</v>
      </c>
      <c r="AR119" s="14">
        <v>354.43801104999994</v>
      </c>
      <c r="AS119" s="23">
        <v>229.78977161500001</v>
      </c>
      <c r="AT119" s="143">
        <v>4554.2779999999993</v>
      </c>
      <c r="AU119" s="14">
        <v>713.10884924000004</v>
      </c>
      <c r="AV119" s="23">
        <v>468.58174507500007</v>
      </c>
    </row>
    <row r="120" spans="1:48" x14ac:dyDescent="0.25">
      <c r="A120" s="16">
        <v>113</v>
      </c>
      <c r="B120" s="62" t="s">
        <v>80</v>
      </c>
      <c r="C120" s="130">
        <v>26</v>
      </c>
      <c r="D120" s="88">
        <v>5.5E-2</v>
      </c>
      <c r="E120" s="88" t="s">
        <v>321</v>
      </c>
      <c r="F120" s="73">
        <v>36752</v>
      </c>
      <c r="G120" s="73">
        <v>39995</v>
      </c>
      <c r="H120" s="90" t="s">
        <v>397</v>
      </c>
      <c r="I120" s="69">
        <f t="shared" si="59"/>
        <v>48559.170000000013</v>
      </c>
      <c r="J120" s="18">
        <f t="shared" si="60"/>
        <v>9573.9259572000028</v>
      </c>
      <c r="K120" s="19">
        <f t="shared" si="61"/>
        <v>0.19716</v>
      </c>
      <c r="L120" s="20">
        <f t="shared" si="62"/>
        <v>7626.0819391839987</v>
      </c>
      <c r="M120" s="21">
        <v>13248.1476</v>
      </c>
      <c r="N120" s="22">
        <v>2612.0047808160016</v>
      </c>
      <c r="O120" s="23">
        <v>2160.0221933879989</v>
      </c>
      <c r="P120" s="21">
        <v>3637.3404000000032</v>
      </c>
      <c r="Q120" s="22">
        <v>717.13803326400023</v>
      </c>
      <c r="R120" s="23">
        <v>572.87274002800029</v>
      </c>
      <c r="S120" s="21">
        <v>4864.9652000000015</v>
      </c>
      <c r="T120" s="22">
        <v>959.17653883199978</v>
      </c>
      <c r="U120" s="23">
        <v>744.03867975999947</v>
      </c>
      <c r="V120" s="21">
        <v>17459.806399999998</v>
      </c>
      <c r="W120" s="22">
        <v>3442.3754298240019</v>
      </c>
      <c r="X120" s="23">
        <v>2748.1061884760006</v>
      </c>
      <c r="Y120" s="21">
        <v>5977.9300000000057</v>
      </c>
      <c r="Z120" s="22">
        <v>1178.6086787999998</v>
      </c>
      <c r="AA120" s="23">
        <v>933.96688230399968</v>
      </c>
      <c r="AB120" s="21">
        <v>699.08880000000011</v>
      </c>
      <c r="AC120" s="22">
        <v>137.83234780800004</v>
      </c>
      <c r="AD120" s="23">
        <v>98.055358288000008</v>
      </c>
      <c r="AE120" s="21">
        <v>753.60480000000007</v>
      </c>
      <c r="AF120" s="22">
        <v>148.58072236800001</v>
      </c>
      <c r="AG120" s="23">
        <v>109.28538214</v>
      </c>
      <c r="AH120" s="21">
        <v>0</v>
      </c>
      <c r="AI120" s="22">
        <v>0</v>
      </c>
      <c r="AJ120" s="23">
        <v>0</v>
      </c>
      <c r="AK120" s="21">
        <v>0</v>
      </c>
      <c r="AL120" s="22">
        <v>0</v>
      </c>
      <c r="AM120" s="23">
        <v>0</v>
      </c>
      <c r="AN120" s="143">
        <v>177.90439999999995</v>
      </c>
      <c r="AO120" s="14">
        <v>35.075631504000008</v>
      </c>
      <c r="AP120" s="23">
        <v>25.489748936000002</v>
      </c>
      <c r="AQ120" s="143">
        <v>750.33560000000023</v>
      </c>
      <c r="AR120" s="14">
        <v>147.936166896</v>
      </c>
      <c r="AS120" s="23">
        <v>98.921568763999971</v>
      </c>
      <c r="AT120" s="143">
        <v>990.04680000000019</v>
      </c>
      <c r="AU120" s="14">
        <v>195.19762708799996</v>
      </c>
      <c r="AV120" s="23">
        <v>135.32319709999993</v>
      </c>
    </row>
    <row r="121" spans="1:48" x14ac:dyDescent="0.25">
      <c r="A121" s="7">
        <v>114</v>
      </c>
      <c r="B121" s="62" t="s">
        <v>81</v>
      </c>
      <c r="C121" s="130">
        <v>78</v>
      </c>
      <c r="D121" s="88">
        <v>4.4999999999999998E-2</v>
      </c>
      <c r="E121" s="88" t="s">
        <v>321</v>
      </c>
      <c r="F121" s="73">
        <v>36879</v>
      </c>
      <c r="G121" s="73">
        <v>39873</v>
      </c>
      <c r="H121" s="90" t="s">
        <v>398</v>
      </c>
      <c r="I121" s="69">
        <f t="shared" si="59"/>
        <v>95332.682599999986</v>
      </c>
      <c r="J121" s="18">
        <f t="shared" si="60"/>
        <v>18795.791701416005</v>
      </c>
      <c r="K121" s="19">
        <f t="shared" si="61"/>
        <v>0.19716000000000009</v>
      </c>
      <c r="L121" s="20">
        <f t="shared" si="62"/>
        <v>14553.663362560006</v>
      </c>
      <c r="M121" s="21">
        <v>18173.251399999997</v>
      </c>
      <c r="N121" s="22">
        <v>3583.0382460240016</v>
      </c>
      <c r="O121" s="23">
        <v>2936.0176925900028</v>
      </c>
      <c r="P121" s="21">
        <v>9647.4740000000093</v>
      </c>
      <c r="Q121" s="22">
        <v>1902.0959738400009</v>
      </c>
      <c r="R121" s="23">
        <v>1485.2699578060001</v>
      </c>
      <c r="S121" s="21">
        <v>11549.572999999997</v>
      </c>
      <c r="T121" s="22">
        <v>2277.113812680001</v>
      </c>
      <c r="U121" s="23">
        <v>1746.4902257579997</v>
      </c>
      <c r="V121" s="21">
        <v>21622.759599999987</v>
      </c>
      <c r="W121" s="22">
        <v>4263.1432827360022</v>
      </c>
      <c r="X121" s="23">
        <v>3390.2833696240009</v>
      </c>
      <c r="Y121" s="21">
        <v>8359.8888000000024</v>
      </c>
      <c r="Z121" s="22">
        <v>1648.2356758080005</v>
      </c>
      <c r="AA121" s="23">
        <v>1305.2133720440008</v>
      </c>
      <c r="AB121" s="21">
        <v>3784.7764000000034</v>
      </c>
      <c r="AC121" s="22">
        <v>746.20651502400051</v>
      </c>
      <c r="AD121" s="23">
        <v>557.23330747800037</v>
      </c>
      <c r="AE121" s="21">
        <v>2638.7849999999971</v>
      </c>
      <c r="AF121" s="22">
        <v>520.26285060000021</v>
      </c>
      <c r="AG121" s="23">
        <v>375.11415135999999</v>
      </c>
      <c r="AH121" s="21">
        <v>2420.08</v>
      </c>
      <c r="AI121" s="22">
        <v>477.14297280000011</v>
      </c>
      <c r="AJ121" s="23">
        <v>335.84847791999988</v>
      </c>
      <c r="AK121" s="21">
        <v>2484.6083999999983</v>
      </c>
      <c r="AL121" s="22">
        <v>489.865392144</v>
      </c>
      <c r="AM121" s="23">
        <v>340.77173617199981</v>
      </c>
      <c r="AN121" s="143">
        <v>4033.8342000000007</v>
      </c>
      <c r="AO121" s="14">
        <v>795.31075087200156</v>
      </c>
      <c r="AP121" s="23">
        <v>573.46908977400017</v>
      </c>
      <c r="AQ121" s="143">
        <v>5220.7678000000005</v>
      </c>
      <c r="AR121" s="14">
        <v>1029.3265794480008</v>
      </c>
      <c r="AS121" s="23">
        <v>735.06357513800037</v>
      </c>
      <c r="AT121" s="143">
        <v>5396.8839999999936</v>
      </c>
      <c r="AU121" s="14">
        <v>1064.0496494400004</v>
      </c>
      <c r="AV121" s="23">
        <v>772.88840689600045</v>
      </c>
    </row>
    <row r="122" spans="1:48" x14ac:dyDescent="0.25">
      <c r="A122" s="7">
        <v>115</v>
      </c>
      <c r="B122" s="62" t="s">
        <v>82</v>
      </c>
      <c r="C122" s="130">
        <v>79</v>
      </c>
      <c r="D122" s="88">
        <v>0.4</v>
      </c>
      <c r="E122" s="88" t="s">
        <v>321</v>
      </c>
      <c r="F122" s="73">
        <v>36868</v>
      </c>
      <c r="G122" s="73">
        <v>39417</v>
      </c>
      <c r="H122" s="90" t="s">
        <v>399</v>
      </c>
      <c r="I122" s="69">
        <f t="shared" si="59"/>
        <v>883713.36999999965</v>
      </c>
      <c r="J122" s="18">
        <f t="shared" si="60"/>
        <v>127131.00540819997</v>
      </c>
      <c r="K122" s="19">
        <f t="shared" si="61"/>
        <v>0.14386000000000002</v>
      </c>
      <c r="L122" s="20">
        <f t="shared" si="62"/>
        <v>85045.990194409969</v>
      </c>
      <c r="M122" s="21">
        <v>0</v>
      </c>
      <c r="N122" s="22">
        <v>0</v>
      </c>
      <c r="O122" s="23">
        <v>0</v>
      </c>
      <c r="P122" s="21">
        <v>44333.799999999996</v>
      </c>
      <c r="Q122" s="22">
        <v>6377.8604680000008</v>
      </c>
      <c r="R122" s="23">
        <v>4197.3065032399991</v>
      </c>
      <c r="S122" s="21">
        <v>146930.3219999999</v>
      </c>
      <c r="T122" s="22">
        <v>21137.396122920014</v>
      </c>
      <c r="U122" s="23">
        <v>14468.370795959998</v>
      </c>
      <c r="V122" s="21">
        <v>188773.56999999986</v>
      </c>
      <c r="W122" s="22">
        <v>27156.96578019996</v>
      </c>
      <c r="X122" s="23">
        <v>19625.410448999977</v>
      </c>
      <c r="Y122" s="21">
        <v>130762.81199999989</v>
      </c>
      <c r="Z122" s="22">
        <v>18811.538134319995</v>
      </c>
      <c r="AA122" s="23">
        <v>13478.9067036</v>
      </c>
      <c r="AB122" s="21">
        <v>51922.912000000018</v>
      </c>
      <c r="AC122" s="22">
        <v>7469.630120320001</v>
      </c>
      <c r="AD122" s="23">
        <v>4805.4179076000064</v>
      </c>
      <c r="AE122" s="21">
        <v>46753.793999999987</v>
      </c>
      <c r="AF122" s="22">
        <v>6726.0008048399959</v>
      </c>
      <c r="AG122" s="23">
        <v>4172.0486044000027</v>
      </c>
      <c r="AH122" s="21">
        <v>24496.838</v>
      </c>
      <c r="AI122" s="22">
        <v>3524.115114680003</v>
      </c>
      <c r="AJ122" s="23">
        <v>2074.5895338399991</v>
      </c>
      <c r="AK122" s="21">
        <v>16834.414000000001</v>
      </c>
      <c r="AL122" s="22">
        <v>2421.7987980399994</v>
      </c>
      <c r="AM122" s="23">
        <v>1454.02126746</v>
      </c>
      <c r="AN122" s="143">
        <v>70983.362000000037</v>
      </c>
      <c r="AO122" s="14">
        <v>10211.666457320003</v>
      </c>
      <c r="AP122" s="23">
        <v>6331.3186031899941</v>
      </c>
      <c r="AQ122" s="143">
        <v>79981.410000000062</v>
      </c>
      <c r="AR122" s="14">
        <v>11506.125642599996</v>
      </c>
      <c r="AS122" s="23">
        <v>7076.991199719997</v>
      </c>
      <c r="AT122" s="143">
        <v>81940.135999999999</v>
      </c>
      <c r="AU122" s="14">
        <v>11787.907964959997</v>
      </c>
      <c r="AV122" s="23">
        <v>7361.6086263999969</v>
      </c>
    </row>
    <row r="123" spans="1:48" x14ac:dyDescent="0.25">
      <c r="A123" s="7">
        <v>116</v>
      </c>
      <c r="B123" s="62" t="s">
        <v>83</v>
      </c>
      <c r="C123" s="130">
        <v>81</v>
      </c>
      <c r="D123" s="88">
        <v>0.48</v>
      </c>
      <c r="E123" s="88" t="s">
        <v>321</v>
      </c>
      <c r="F123" s="73">
        <v>37609</v>
      </c>
      <c r="G123" s="73">
        <v>39934</v>
      </c>
      <c r="H123" s="90" t="s">
        <v>400</v>
      </c>
      <c r="I123" s="69">
        <f t="shared" si="59"/>
        <v>493870.79399999988</v>
      </c>
      <c r="J123" s="18">
        <f t="shared" si="60"/>
        <v>85276.669999979975</v>
      </c>
      <c r="K123" s="19">
        <f t="shared" si="61"/>
        <v>0.17266999999999999</v>
      </c>
      <c r="L123" s="20">
        <f t="shared" si="62"/>
        <v>64065.508218335992</v>
      </c>
      <c r="M123" s="21">
        <v>112988.38200000003</v>
      </c>
      <c r="N123" s="22">
        <v>19509.703919939995</v>
      </c>
      <c r="O123" s="23">
        <v>15555.390070824002</v>
      </c>
      <c r="P123" s="21">
        <v>52345.663199999981</v>
      </c>
      <c r="Q123" s="22">
        <v>9038.5256647439965</v>
      </c>
      <c r="R123" s="23">
        <v>6864.9973762679901</v>
      </c>
      <c r="S123" s="21">
        <v>47997.956399999959</v>
      </c>
      <c r="T123" s="22">
        <v>8287.8071315879952</v>
      </c>
      <c r="U123" s="23">
        <v>6126.6879591599973</v>
      </c>
      <c r="V123" s="21">
        <v>125317.86840000005</v>
      </c>
      <c r="W123" s="22">
        <v>21638.636336627977</v>
      </c>
      <c r="X123" s="23">
        <v>16583.221940880016</v>
      </c>
      <c r="Y123" s="21">
        <v>38139.371999999996</v>
      </c>
      <c r="Z123" s="22">
        <v>6585.5253632400018</v>
      </c>
      <c r="AA123" s="23">
        <v>5086.2465706319972</v>
      </c>
      <c r="AB123" s="21">
        <v>16634.639999999992</v>
      </c>
      <c r="AC123" s="22">
        <v>2872.3032887999993</v>
      </c>
      <c r="AD123" s="23">
        <v>2023.633956252</v>
      </c>
      <c r="AE123" s="21">
        <v>11653.267200000006</v>
      </c>
      <c r="AF123" s="22">
        <v>2012.1696474240005</v>
      </c>
      <c r="AG123" s="23">
        <v>1383.9817062600007</v>
      </c>
      <c r="AH123" s="21">
        <v>7750.3739999999998</v>
      </c>
      <c r="AI123" s="22">
        <v>1338.2570785800008</v>
      </c>
      <c r="AJ123" s="23">
        <v>882.0526042679993</v>
      </c>
      <c r="AK123" s="21">
        <v>6924.36</v>
      </c>
      <c r="AL123" s="22">
        <v>1195.6292411999996</v>
      </c>
      <c r="AM123" s="23">
        <v>795.11068359600029</v>
      </c>
      <c r="AN123" s="143">
        <v>17692.588799999998</v>
      </c>
      <c r="AO123" s="14">
        <v>3054.9793080960012</v>
      </c>
      <c r="AP123" s="23">
        <v>2118.5656636679987</v>
      </c>
      <c r="AQ123" s="143">
        <v>26918.612399999973</v>
      </c>
      <c r="AR123" s="14">
        <v>4648.0368031080052</v>
      </c>
      <c r="AS123" s="23">
        <v>3153.5221173839941</v>
      </c>
      <c r="AT123" s="143">
        <v>29507.709599999966</v>
      </c>
      <c r="AU123" s="14">
        <v>5095.0962166319987</v>
      </c>
      <c r="AV123" s="23">
        <v>3492.097569143999</v>
      </c>
    </row>
    <row r="124" spans="1:48" x14ac:dyDescent="0.25">
      <c r="A124" s="16">
        <v>117</v>
      </c>
      <c r="B124" s="62" t="s">
        <v>587</v>
      </c>
      <c r="C124" s="130">
        <v>344</v>
      </c>
      <c r="D124" s="88">
        <v>8.5000000000000006E-2</v>
      </c>
      <c r="E124" s="88" t="s">
        <v>321</v>
      </c>
      <c r="F124" s="73">
        <v>36112</v>
      </c>
      <c r="G124" s="73">
        <v>40118</v>
      </c>
      <c r="H124" s="90" t="s">
        <v>401</v>
      </c>
      <c r="I124" s="69">
        <f t="shared" si="59"/>
        <v>221460.72440000001</v>
      </c>
      <c r="J124" s="18">
        <f t="shared" si="60"/>
        <v>43346.507586812011</v>
      </c>
      <c r="K124" s="19">
        <f t="shared" si="61"/>
        <v>0.19573000000000004</v>
      </c>
      <c r="L124" s="20">
        <f t="shared" si="62"/>
        <v>33363.144215004009</v>
      </c>
      <c r="M124" s="21">
        <v>31769.200799999995</v>
      </c>
      <c r="N124" s="22">
        <v>6218.1856725840089</v>
      </c>
      <c r="O124" s="23">
        <v>5023.6788139280061</v>
      </c>
      <c r="P124" s="21">
        <v>33115.067600000002</v>
      </c>
      <c r="Q124" s="22">
        <v>6481.612181348004</v>
      </c>
      <c r="R124" s="23">
        <v>5073.9465427679979</v>
      </c>
      <c r="S124" s="21">
        <v>39349.258400000006</v>
      </c>
      <c r="T124" s="22">
        <v>7701.8303466319994</v>
      </c>
      <c r="U124" s="23">
        <v>5885.1955892000051</v>
      </c>
      <c r="V124" s="21">
        <v>35672.82880000001</v>
      </c>
      <c r="W124" s="22">
        <v>6982.2427810240069</v>
      </c>
      <c r="X124" s="23">
        <v>5554.0199474520032</v>
      </c>
      <c r="Y124" s="21">
        <v>31631.704399999991</v>
      </c>
      <c r="Z124" s="22">
        <v>6191.2735022119932</v>
      </c>
      <c r="AA124" s="23">
        <v>4848.0703864039933</v>
      </c>
      <c r="AB124" s="21">
        <v>20494.835199999994</v>
      </c>
      <c r="AC124" s="22">
        <v>4011.4540936959997</v>
      </c>
      <c r="AD124" s="23">
        <v>2950.5592484359995</v>
      </c>
      <c r="AE124" s="21">
        <v>13758.286400000003</v>
      </c>
      <c r="AF124" s="22">
        <v>2692.909397072001</v>
      </c>
      <c r="AG124" s="23">
        <v>1922.7659790240016</v>
      </c>
      <c r="AH124" s="21">
        <v>11944.645199999986</v>
      </c>
      <c r="AI124" s="22">
        <v>2337.9254049960032</v>
      </c>
      <c r="AJ124" s="23">
        <v>1610.8033573159992</v>
      </c>
      <c r="AK124" s="21">
        <v>3724.8976000000002</v>
      </c>
      <c r="AL124" s="22">
        <v>729.07420724800045</v>
      </c>
      <c r="AM124" s="23">
        <v>494.10435047600009</v>
      </c>
      <c r="AN124" s="143">
        <v>0</v>
      </c>
      <c r="AO124" s="14">
        <v>0</v>
      </c>
      <c r="AP124" s="23">
        <v>0</v>
      </c>
      <c r="AQ124" s="143">
        <v>0</v>
      </c>
      <c r="AR124" s="14">
        <v>0</v>
      </c>
      <c r="AS124" s="23">
        <v>0</v>
      </c>
      <c r="AT124" s="143">
        <v>0</v>
      </c>
      <c r="AU124" s="14">
        <v>0</v>
      </c>
      <c r="AV124" s="23">
        <v>0</v>
      </c>
    </row>
    <row r="125" spans="1:48" x14ac:dyDescent="0.25">
      <c r="A125" s="7">
        <v>118</v>
      </c>
      <c r="B125" s="62" t="s">
        <v>84</v>
      </c>
      <c r="C125" s="130">
        <v>153</v>
      </c>
      <c r="D125" s="88">
        <v>0.09</v>
      </c>
      <c r="E125" s="88" t="s">
        <v>321</v>
      </c>
      <c r="F125" s="73">
        <v>34304</v>
      </c>
      <c r="G125" s="73">
        <v>39753</v>
      </c>
      <c r="H125" s="90" t="s">
        <v>402</v>
      </c>
      <c r="I125" s="69">
        <f t="shared" si="59"/>
        <v>9294.4696000000022</v>
      </c>
      <c r="J125" s="18">
        <f t="shared" si="60"/>
        <v>0</v>
      </c>
      <c r="K125" s="19">
        <f t="shared" si="61"/>
        <v>0</v>
      </c>
      <c r="L125" s="20">
        <f t="shared" si="62"/>
        <v>-385.98515236400016</v>
      </c>
      <c r="M125" s="21">
        <v>0</v>
      </c>
      <c r="N125" s="22">
        <v>0</v>
      </c>
      <c r="O125" s="23">
        <v>0</v>
      </c>
      <c r="P125" s="21">
        <v>0</v>
      </c>
      <c r="Q125" s="22">
        <v>0</v>
      </c>
      <c r="R125" s="23">
        <v>0</v>
      </c>
      <c r="S125" s="21">
        <v>1357.075</v>
      </c>
      <c r="T125" s="22">
        <v>0</v>
      </c>
      <c r="U125" s="23">
        <v>-54.781012250000018</v>
      </c>
      <c r="V125" s="21">
        <v>5996.3750000000018</v>
      </c>
      <c r="W125" s="22">
        <v>0</v>
      </c>
      <c r="X125" s="23">
        <v>-240.11996175000004</v>
      </c>
      <c r="Y125" s="21">
        <v>1326.8</v>
      </c>
      <c r="Z125" s="22">
        <v>0</v>
      </c>
      <c r="AA125" s="23">
        <v>-57.21124300000001</v>
      </c>
      <c r="AB125" s="21">
        <v>590.75</v>
      </c>
      <c r="AC125" s="22">
        <v>0</v>
      </c>
      <c r="AD125" s="23">
        <v>-32.751316500000001</v>
      </c>
      <c r="AE125" s="21">
        <v>23.469599999999996</v>
      </c>
      <c r="AF125" s="22">
        <v>0</v>
      </c>
      <c r="AG125" s="23">
        <v>-1.1216188640000002</v>
      </c>
      <c r="AH125" s="21">
        <v>0</v>
      </c>
      <c r="AI125" s="22">
        <v>0</v>
      </c>
      <c r="AJ125" s="23">
        <v>0</v>
      </c>
      <c r="AK125" s="21">
        <v>0</v>
      </c>
      <c r="AL125" s="22">
        <v>0</v>
      </c>
      <c r="AM125" s="23">
        <v>0</v>
      </c>
      <c r="AN125" s="143">
        <v>0</v>
      </c>
      <c r="AO125" s="14">
        <v>0</v>
      </c>
      <c r="AP125" s="23">
        <v>0</v>
      </c>
      <c r="AQ125" s="143">
        <v>0</v>
      </c>
      <c r="AR125" s="14">
        <v>0</v>
      </c>
      <c r="AS125" s="23">
        <v>0</v>
      </c>
      <c r="AT125" s="143">
        <v>0</v>
      </c>
      <c r="AU125" s="14">
        <v>0</v>
      </c>
      <c r="AV125" s="23">
        <v>0</v>
      </c>
    </row>
    <row r="126" spans="1:48" x14ac:dyDescent="0.25">
      <c r="A126" s="7">
        <v>119</v>
      </c>
      <c r="B126" s="62" t="s">
        <v>85</v>
      </c>
      <c r="C126" s="130">
        <v>84</v>
      </c>
      <c r="D126" s="88">
        <v>0.997</v>
      </c>
      <c r="E126" s="88" t="s">
        <v>321</v>
      </c>
      <c r="F126" s="73">
        <v>37613</v>
      </c>
      <c r="G126" s="73">
        <v>39417</v>
      </c>
      <c r="H126" s="90" t="s">
        <v>403</v>
      </c>
      <c r="I126" s="69">
        <f t="shared" si="59"/>
        <v>2795768.1360000004</v>
      </c>
      <c r="J126" s="18">
        <f t="shared" si="60"/>
        <v>323748.25302204018</v>
      </c>
      <c r="K126" s="19">
        <f t="shared" si="61"/>
        <v>0.11579939296584076</v>
      </c>
      <c r="L126" s="20">
        <f t="shared" si="62"/>
        <v>205226.67206432007</v>
      </c>
      <c r="M126" s="21">
        <v>622064.02800000075</v>
      </c>
      <c r="N126" s="22">
        <v>56178.602368679989</v>
      </c>
      <c r="O126" s="23">
        <v>33156.136202120048</v>
      </c>
      <c r="P126" s="21">
        <v>550044.21599999978</v>
      </c>
      <c r="Q126" s="22">
        <v>49674.493146959961</v>
      </c>
      <c r="R126" s="23">
        <v>25895.338634160009</v>
      </c>
      <c r="S126" s="21">
        <v>547426.30000000005</v>
      </c>
      <c r="T126" s="22">
        <v>73464.609460000094</v>
      </c>
      <c r="U126" s="23">
        <v>48159.372485359963</v>
      </c>
      <c r="V126" s="21">
        <v>532394.26000000013</v>
      </c>
      <c r="W126" s="22">
        <v>71447.309692000068</v>
      </c>
      <c r="X126" s="23">
        <v>50036.568421520031</v>
      </c>
      <c r="Y126" s="21">
        <v>337934.25599999999</v>
      </c>
      <c r="Z126" s="22">
        <v>45350.777155200012</v>
      </c>
      <c r="AA126" s="23">
        <v>31115.314568360034</v>
      </c>
      <c r="AB126" s="21">
        <v>103860.5000000001</v>
      </c>
      <c r="AC126" s="22">
        <v>13938.079100000006</v>
      </c>
      <c r="AD126" s="23">
        <v>8763.2462399199994</v>
      </c>
      <c r="AE126" s="21">
        <v>23551.583999999995</v>
      </c>
      <c r="AF126" s="22">
        <v>3160.6225727999999</v>
      </c>
      <c r="AG126" s="23">
        <v>1889.6996734400011</v>
      </c>
      <c r="AH126" s="21">
        <v>15044.708000000002</v>
      </c>
      <c r="AI126" s="22">
        <v>2018.9998135999999</v>
      </c>
      <c r="AJ126" s="23">
        <v>1124.5676962799998</v>
      </c>
      <c r="AK126" s="21">
        <v>0</v>
      </c>
      <c r="AL126" s="22">
        <v>0</v>
      </c>
      <c r="AM126" s="23">
        <v>0</v>
      </c>
      <c r="AN126" s="143">
        <v>0</v>
      </c>
      <c r="AO126" s="14">
        <v>0</v>
      </c>
      <c r="AP126" s="23">
        <v>0</v>
      </c>
      <c r="AQ126" s="143">
        <v>21262.800000000003</v>
      </c>
      <c r="AR126" s="14">
        <v>2853.4677600000005</v>
      </c>
      <c r="AS126" s="23">
        <v>1727.0948353199999</v>
      </c>
      <c r="AT126" s="143">
        <v>42185.483999999975</v>
      </c>
      <c r="AU126" s="14">
        <v>5661.2919528000029</v>
      </c>
      <c r="AV126" s="23">
        <v>3359.3333078400001</v>
      </c>
    </row>
    <row r="127" spans="1:48" x14ac:dyDescent="0.25">
      <c r="A127" s="7">
        <v>120</v>
      </c>
      <c r="B127" s="62" t="s">
        <v>86</v>
      </c>
      <c r="C127" s="130">
        <v>85</v>
      </c>
      <c r="D127" s="88">
        <v>3.5000000000000003E-2</v>
      </c>
      <c r="E127" s="88" t="s">
        <v>321</v>
      </c>
      <c r="F127" s="73">
        <v>37618</v>
      </c>
      <c r="G127" s="73">
        <v>40179</v>
      </c>
      <c r="H127" s="90" t="s">
        <v>404</v>
      </c>
      <c r="I127" s="69">
        <f t="shared" si="59"/>
        <v>20097.266999999996</v>
      </c>
      <c r="J127" s="18">
        <f t="shared" si="60"/>
        <v>3962.3771617200005</v>
      </c>
      <c r="K127" s="19">
        <f t="shared" si="61"/>
        <v>0.19716000000000006</v>
      </c>
      <c r="L127" s="20">
        <f t="shared" si="62"/>
        <v>3102.3005693879986</v>
      </c>
      <c r="M127" s="21">
        <v>4649.1449999999968</v>
      </c>
      <c r="N127" s="22">
        <v>916.62542819999987</v>
      </c>
      <c r="O127" s="23">
        <v>748.99970061600004</v>
      </c>
      <c r="P127" s="21">
        <v>2893.8566999999998</v>
      </c>
      <c r="Q127" s="22">
        <v>570.55278697199981</v>
      </c>
      <c r="R127" s="23">
        <v>448.30233570600001</v>
      </c>
      <c r="S127" s="21">
        <v>2809.9611000000045</v>
      </c>
      <c r="T127" s="22">
        <v>554.0119304760002</v>
      </c>
      <c r="U127" s="23">
        <v>427.05387469499959</v>
      </c>
      <c r="V127" s="21">
        <v>4023.9299999999985</v>
      </c>
      <c r="W127" s="22">
        <v>793.35803880000014</v>
      </c>
      <c r="X127" s="23">
        <v>632.47678577099964</v>
      </c>
      <c r="Y127" s="21">
        <v>1718.1182999999996</v>
      </c>
      <c r="Z127" s="22">
        <v>338.74420402800007</v>
      </c>
      <c r="AA127" s="23">
        <v>271.739067654</v>
      </c>
      <c r="AB127" s="21">
        <v>306.92099999999988</v>
      </c>
      <c r="AC127" s="22">
        <v>60.512544360000007</v>
      </c>
      <c r="AD127" s="23">
        <v>44.718430943999948</v>
      </c>
      <c r="AE127" s="21">
        <v>32.925899999999999</v>
      </c>
      <c r="AF127" s="22">
        <v>6.4916704439999995</v>
      </c>
      <c r="AG127" s="23">
        <v>4.6640018609999991</v>
      </c>
      <c r="AH127" s="21">
        <v>0</v>
      </c>
      <c r="AI127" s="22">
        <v>0</v>
      </c>
      <c r="AJ127" s="23">
        <v>0</v>
      </c>
      <c r="AK127" s="21">
        <v>48.162599999999991</v>
      </c>
      <c r="AL127" s="22">
        <v>9.4957382159999995</v>
      </c>
      <c r="AM127" s="23">
        <v>6.8626661340000004</v>
      </c>
      <c r="AN127" s="143">
        <v>798.79349999999977</v>
      </c>
      <c r="AO127" s="14">
        <v>157.49012646000006</v>
      </c>
      <c r="AP127" s="23">
        <v>115.65909539099998</v>
      </c>
      <c r="AQ127" s="143">
        <v>1463.9708999999991</v>
      </c>
      <c r="AR127" s="14">
        <v>288.6365026439999</v>
      </c>
      <c r="AS127" s="23">
        <v>208.56690314399992</v>
      </c>
      <c r="AT127" s="143">
        <v>1351.4819999999984</v>
      </c>
      <c r="AU127" s="14">
        <v>266.45819111999987</v>
      </c>
      <c r="AV127" s="23">
        <v>193.25770747199994</v>
      </c>
    </row>
    <row r="128" spans="1:48" x14ac:dyDescent="0.25">
      <c r="A128" s="16">
        <v>121</v>
      </c>
      <c r="B128" s="62" t="s">
        <v>87</v>
      </c>
      <c r="C128" s="130">
        <v>95</v>
      </c>
      <c r="D128" s="88">
        <v>0.13</v>
      </c>
      <c r="E128" s="88" t="s">
        <v>321</v>
      </c>
      <c r="F128" s="73">
        <v>37341</v>
      </c>
      <c r="G128" s="73">
        <v>39417</v>
      </c>
      <c r="H128" s="90" t="s">
        <v>405</v>
      </c>
      <c r="I128" s="69">
        <f t="shared" si="59"/>
        <v>298221.67699999991</v>
      </c>
      <c r="J128" s="18">
        <f t="shared" si="60"/>
        <v>46695.550184660031</v>
      </c>
      <c r="K128" s="19">
        <f t="shared" si="61"/>
        <v>0.15658000000000016</v>
      </c>
      <c r="L128" s="20">
        <f t="shared" si="62"/>
        <v>34102.181460419997</v>
      </c>
      <c r="M128" s="21">
        <v>63186.302999999949</v>
      </c>
      <c r="N128" s="22">
        <v>9893.7113237400172</v>
      </c>
      <c r="O128" s="23">
        <v>7576.6724992149911</v>
      </c>
      <c r="P128" s="21">
        <v>49398.154999999999</v>
      </c>
      <c r="Q128" s="22">
        <v>7734.7631099</v>
      </c>
      <c r="R128" s="23">
        <v>5641.3713745750038</v>
      </c>
      <c r="S128" s="21">
        <v>51834.93</v>
      </c>
      <c r="T128" s="22">
        <v>8116.3133393999942</v>
      </c>
      <c r="U128" s="23">
        <v>5771.5612176099976</v>
      </c>
      <c r="V128" s="21">
        <v>64302.958500000022</v>
      </c>
      <c r="W128" s="22">
        <v>10068.557241930017</v>
      </c>
      <c r="X128" s="23">
        <v>7500.9670281299968</v>
      </c>
      <c r="Y128" s="21">
        <v>32367.250000000007</v>
      </c>
      <c r="Z128" s="22">
        <v>5068.0640050000011</v>
      </c>
      <c r="AA128" s="23">
        <v>3818.2430828599995</v>
      </c>
      <c r="AB128" s="21">
        <v>5101.2250000000022</v>
      </c>
      <c r="AC128" s="22">
        <v>798.7498104999994</v>
      </c>
      <c r="AD128" s="23">
        <v>536.01513701999977</v>
      </c>
      <c r="AE128" s="21">
        <v>4433.0730000000021</v>
      </c>
      <c r="AF128" s="22">
        <v>694.13057034000008</v>
      </c>
      <c r="AG128" s="23">
        <v>446.60659664000002</v>
      </c>
      <c r="AH128" s="21">
        <v>2612.5900000000011</v>
      </c>
      <c r="AI128" s="22">
        <v>409.07934219999987</v>
      </c>
      <c r="AJ128" s="23">
        <v>255.37695685</v>
      </c>
      <c r="AK128" s="21">
        <v>2212.3785000000003</v>
      </c>
      <c r="AL128" s="22">
        <v>346.41422552999995</v>
      </c>
      <c r="AM128" s="23">
        <v>209.13040939999999</v>
      </c>
      <c r="AN128" s="143">
        <v>3985.2349999999992</v>
      </c>
      <c r="AO128" s="14">
        <v>624.00809629999969</v>
      </c>
      <c r="AP128" s="23">
        <v>419.49104190000014</v>
      </c>
      <c r="AQ128" s="143">
        <v>7054.2849999999971</v>
      </c>
      <c r="AR128" s="14">
        <v>1104.5599452999998</v>
      </c>
      <c r="AS128" s="23">
        <v>718.03649629999984</v>
      </c>
      <c r="AT128" s="143">
        <v>11733.294</v>
      </c>
      <c r="AU128" s="14">
        <v>1837.1991745200005</v>
      </c>
      <c r="AV128" s="23">
        <v>1208.7096199200007</v>
      </c>
    </row>
    <row r="129" spans="1:48" x14ac:dyDescent="0.25">
      <c r="A129" s="7">
        <v>122</v>
      </c>
      <c r="B129" s="62" t="s">
        <v>88</v>
      </c>
      <c r="C129" s="130">
        <v>98</v>
      </c>
      <c r="D129" s="88">
        <v>0.2</v>
      </c>
      <c r="E129" s="88" t="s">
        <v>321</v>
      </c>
      <c r="F129" s="73">
        <v>36474</v>
      </c>
      <c r="G129" s="73">
        <v>39569</v>
      </c>
      <c r="H129" s="90" t="s">
        <v>406</v>
      </c>
      <c r="I129" s="69">
        <f t="shared" si="59"/>
        <v>108384.07759999999</v>
      </c>
      <c r="J129" s="18">
        <f t="shared" si="60"/>
        <v>17901.768488328009</v>
      </c>
      <c r="K129" s="19">
        <f t="shared" si="61"/>
        <v>0.16516972681537137</v>
      </c>
      <c r="L129" s="20">
        <f t="shared" si="62"/>
        <v>13024.131405831995</v>
      </c>
      <c r="M129" s="21">
        <v>28053.610399999998</v>
      </c>
      <c r="N129" s="22">
        <v>5361.6060196480003</v>
      </c>
      <c r="O129" s="23">
        <v>4350.9569851839969</v>
      </c>
      <c r="P129" s="21">
        <v>6760.0664000000006</v>
      </c>
      <c r="Q129" s="22">
        <v>1291.9838903680006</v>
      </c>
      <c r="R129" s="23">
        <v>982.60769404799976</v>
      </c>
      <c r="S129" s="21">
        <v>12286.811200000002</v>
      </c>
      <c r="T129" s="22">
        <v>1878.5305643679999</v>
      </c>
      <c r="U129" s="23">
        <v>1349.3649175599999</v>
      </c>
      <c r="V129" s="21">
        <v>24586.281599999984</v>
      </c>
      <c r="W129" s="22">
        <v>3758.996593824003</v>
      </c>
      <c r="X129" s="23">
        <v>2740.5651432719978</v>
      </c>
      <c r="Y129" s="21">
        <v>5169.76</v>
      </c>
      <c r="Z129" s="22">
        <v>790.40460640000026</v>
      </c>
      <c r="AA129" s="23">
        <v>556.27537711999969</v>
      </c>
      <c r="AB129" s="21">
        <v>1565.1135999999997</v>
      </c>
      <c r="AC129" s="22">
        <v>239.29021830399998</v>
      </c>
      <c r="AD129" s="23">
        <v>165.33149332799997</v>
      </c>
      <c r="AE129" s="21">
        <v>3220.5888</v>
      </c>
      <c r="AF129" s="22">
        <v>492.39582163200004</v>
      </c>
      <c r="AG129" s="23">
        <v>320.28942525600002</v>
      </c>
      <c r="AH129" s="21">
        <v>0</v>
      </c>
      <c r="AI129" s="22">
        <v>0</v>
      </c>
      <c r="AJ129" s="23">
        <v>0</v>
      </c>
      <c r="AK129" s="21">
        <v>2912.8367999999996</v>
      </c>
      <c r="AL129" s="22">
        <v>445.34361835200008</v>
      </c>
      <c r="AM129" s="23">
        <v>274.35931035999999</v>
      </c>
      <c r="AN129" s="143">
        <v>12375.901599999992</v>
      </c>
      <c r="AO129" s="14">
        <v>1892.1515956239996</v>
      </c>
      <c r="AP129" s="23">
        <v>1201.8526818960004</v>
      </c>
      <c r="AQ129" s="143">
        <v>3791.1143999999995</v>
      </c>
      <c r="AR129" s="14">
        <v>579.62348061599994</v>
      </c>
      <c r="AS129" s="23">
        <v>341.03035347199994</v>
      </c>
      <c r="AT129" s="143">
        <v>7661.9928</v>
      </c>
      <c r="AU129" s="14">
        <v>1171.4420791920002</v>
      </c>
      <c r="AV129" s="23">
        <v>741.49802433600007</v>
      </c>
    </row>
    <row r="130" spans="1:48" x14ac:dyDescent="0.25">
      <c r="A130" s="7">
        <v>123</v>
      </c>
      <c r="B130" s="62" t="s">
        <v>89</v>
      </c>
      <c r="C130" s="130">
        <v>99</v>
      </c>
      <c r="D130" s="88">
        <v>1.0999999999999999E-2</v>
      </c>
      <c r="E130" s="88" t="s">
        <v>321</v>
      </c>
      <c r="F130" s="73">
        <v>40996</v>
      </c>
      <c r="G130" s="73">
        <v>40996</v>
      </c>
      <c r="H130" s="90" t="s">
        <v>407</v>
      </c>
      <c r="I130" s="69">
        <f t="shared" si="59"/>
        <v>14839.355099999997</v>
      </c>
      <c r="J130" s="18">
        <f t="shared" si="60"/>
        <v>2925.7272515159993</v>
      </c>
      <c r="K130" s="19">
        <f t="shared" si="61"/>
        <v>0.19716</v>
      </c>
      <c r="L130" s="20">
        <f t="shared" si="62"/>
        <v>2277.8829884990014</v>
      </c>
      <c r="M130" s="21">
        <v>3591.477800000001</v>
      </c>
      <c r="N130" s="22">
        <v>708.09576304799987</v>
      </c>
      <c r="O130" s="23">
        <v>572.77714647300036</v>
      </c>
      <c r="P130" s="21">
        <v>1937.2287000000003</v>
      </c>
      <c r="Q130" s="22">
        <v>381.94401049200002</v>
      </c>
      <c r="R130" s="23">
        <v>294.15941073100004</v>
      </c>
      <c r="S130" s="21">
        <v>1386.0930000000003</v>
      </c>
      <c r="T130" s="22">
        <v>273.28209587999999</v>
      </c>
      <c r="U130" s="23">
        <v>204.440908366</v>
      </c>
      <c r="V130" s="21">
        <v>4497.903199999997</v>
      </c>
      <c r="W130" s="22">
        <v>886.80659491199947</v>
      </c>
      <c r="X130" s="23">
        <v>708.91451236600039</v>
      </c>
      <c r="Y130" s="21">
        <v>1285.6566999999995</v>
      </c>
      <c r="Z130" s="22">
        <v>253.48007497199995</v>
      </c>
      <c r="AA130" s="23">
        <v>204.34494795400008</v>
      </c>
      <c r="AB130" s="21">
        <v>429.60519999999985</v>
      </c>
      <c r="AC130" s="22">
        <v>84.700961232000026</v>
      </c>
      <c r="AD130" s="23">
        <v>60.754955887999998</v>
      </c>
      <c r="AE130" s="21">
        <v>147.21909999999997</v>
      </c>
      <c r="AF130" s="22">
        <v>29.025717755999995</v>
      </c>
      <c r="AG130" s="23">
        <v>20.282512619999999</v>
      </c>
      <c r="AH130" s="21">
        <v>0</v>
      </c>
      <c r="AI130" s="22">
        <v>0</v>
      </c>
      <c r="AJ130" s="23">
        <v>0</v>
      </c>
      <c r="AK130" s="21">
        <v>0</v>
      </c>
      <c r="AL130" s="22">
        <v>0</v>
      </c>
      <c r="AM130" s="23">
        <v>0</v>
      </c>
      <c r="AN130" s="143">
        <v>429.94470000000013</v>
      </c>
      <c r="AO130" s="14">
        <v>84.767897052000023</v>
      </c>
      <c r="AP130" s="23">
        <v>59.171047564999988</v>
      </c>
      <c r="AQ130" s="143">
        <v>576.88250000000016</v>
      </c>
      <c r="AR130" s="14">
        <v>113.73815370000004</v>
      </c>
      <c r="AS130" s="23">
        <v>76.820686203999998</v>
      </c>
      <c r="AT130" s="143">
        <v>557.3442</v>
      </c>
      <c r="AU130" s="14">
        <v>109.88598247200001</v>
      </c>
      <c r="AV130" s="23">
        <v>76.216860331999982</v>
      </c>
    </row>
    <row r="131" spans="1:48" x14ac:dyDescent="0.25">
      <c r="A131" s="7">
        <v>124</v>
      </c>
      <c r="B131" s="62" t="s">
        <v>90</v>
      </c>
      <c r="C131" s="130">
        <v>347</v>
      </c>
      <c r="D131" s="88">
        <v>0.11799999999999999</v>
      </c>
      <c r="E131" s="88" t="s">
        <v>321</v>
      </c>
      <c r="F131" s="73">
        <v>35217</v>
      </c>
      <c r="G131" s="73">
        <v>39417</v>
      </c>
      <c r="H131" s="90" t="s">
        <v>408</v>
      </c>
      <c r="I131" s="69">
        <f t="shared" si="59"/>
        <v>296269.46250000002</v>
      </c>
      <c r="J131" s="18">
        <f t="shared" si="60"/>
        <v>41148.865646624996</v>
      </c>
      <c r="K131" s="19">
        <f t="shared" si="61"/>
        <v>0.13888999999999999</v>
      </c>
      <c r="L131" s="20">
        <f t="shared" si="62"/>
        <v>28730.904303797503</v>
      </c>
      <c r="M131" s="21">
        <v>63184.42249999995</v>
      </c>
      <c r="N131" s="22">
        <v>8775.6844410249942</v>
      </c>
      <c r="O131" s="23">
        <v>6452.2795939049938</v>
      </c>
      <c r="P131" s="21">
        <v>49215.139999999978</v>
      </c>
      <c r="Q131" s="22">
        <v>6835.4907946000003</v>
      </c>
      <c r="R131" s="23">
        <v>4777.3879211749982</v>
      </c>
      <c r="S131" s="21">
        <v>50354.104000000014</v>
      </c>
      <c r="T131" s="22">
        <v>6993.6815045600133</v>
      </c>
      <c r="U131" s="23">
        <v>4725.9939494900027</v>
      </c>
      <c r="V131" s="21">
        <v>65599.579000000056</v>
      </c>
      <c r="W131" s="22">
        <v>9111.1255273099814</v>
      </c>
      <c r="X131" s="23">
        <v>6484.875595550001</v>
      </c>
      <c r="Y131" s="21">
        <v>33855.970500000003</v>
      </c>
      <c r="Z131" s="22">
        <v>4702.255742745001</v>
      </c>
      <c r="AA131" s="23">
        <v>3394.1472366950002</v>
      </c>
      <c r="AB131" s="21">
        <v>3961.1859999999965</v>
      </c>
      <c r="AC131" s="22">
        <v>550.16912353999987</v>
      </c>
      <c r="AD131" s="23">
        <v>350.83739312999984</v>
      </c>
      <c r="AE131" s="21">
        <v>2508.3240000000001</v>
      </c>
      <c r="AF131" s="22">
        <v>348.38112035999978</v>
      </c>
      <c r="AG131" s="23">
        <v>212.92788626500004</v>
      </c>
      <c r="AH131" s="21">
        <v>763.5359999999996</v>
      </c>
      <c r="AI131" s="22">
        <v>106.04751503999998</v>
      </c>
      <c r="AJ131" s="23">
        <v>57.610781625000016</v>
      </c>
      <c r="AK131" s="21">
        <v>2108.8810000000012</v>
      </c>
      <c r="AL131" s="22">
        <v>292.90248209000003</v>
      </c>
      <c r="AM131" s="23">
        <v>171.45631731500015</v>
      </c>
      <c r="AN131" s="143">
        <v>5334.697000000001</v>
      </c>
      <c r="AO131" s="14">
        <v>740.93606632999979</v>
      </c>
      <c r="AP131" s="23">
        <v>455.32543154249993</v>
      </c>
      <c r="AQ131" s="143">
        <v>7505.6934999999885</v>
      </c>
      <c r="AR131" s="14">
        <v>1042.4657702149996</v>
      </c>
      <c r="AS131" s="23">
        <v>636.39162819500018</v>
      </c>
      <c r="AT131" s="143">
        <v>11877.929000000016</v>
      </c>
      <c r="AU131" s="14">
        <v>1649.7255588100015</v>
      </c>
      <c r="AV131" s="23">
        <v>1011.6705689100008</v>
      </c>
    </row>
    <row r="132" spans="1:48" x14ac:dyDescent="0.25">
      <c r="A132" s="16">
        <v>125</v>
      </c>
      <c r="B132" s="62" t="s">
        <v>91</v>
      </c>
      <c r="C132" s="130">
        <v>346</v>
      </c>
      <c r="D132" s="88">
        <v>3.6999999999999998E-2</v>
      </c>
      <c r="E132" s="88" t="s">
        <v>321</v>
      </c>
      <c r="F132" s="73">
        <v>36194</v>
      </c>
      <c r="G132" s="73">
        <v>39448</v>
      </c>
      <c r="H132" s="90" t="s">
        <v>409</v>
      </c>
      <c r="I132" s="69">
        <f t="shared" si="59"/>
        <v>43003.80999999999</v>
      </c>
      <c r="J132" s="18">
        <f t="shared" si="60"/>
        <v>6782.9909512999984</v>
      </c>
      <c r="K132" s="19">
        <f t="shared" si="61"/>
        <v>0.15773000000000001</v>
      </c>
      <c r="L132" s="20">
        <f t="shared" si="62"/>
        <v>4951.5823716249988</v>
      </c>
      <c r="M132" s="21">
        <v>9118.2749999999942</v>
      </c>
      <c r="N132" s="22">
        <v>1438.2255157499994</v>
      </c>
      <c r="O132" s="23">
        <v>1123.6992489750005</v>
      </c>
      <c r="P132" s="21">
        <v>3864.1750000000006</v>
      </c>
      <c r="Q132" s="22">
        <v>609.49632274999988</v>
      </c>
      <c r="R132" s="23">
        <v>426.47143457499971</v>
      </c>
      <c r="S132" s="21">
        <v>5107.4600000000009</v>
      </c>
      <c r="T132" s="22">
        <v>805.59966580000014</v>
      </c>
      <c r="U132" s="23">
        <v>574.83310744999994</v>
      </c>
      <c r="V132" s="21">
        <v>14296.17</v>
      </c>
      <c r="W132" s="22">
        <v>2254.9348940999989</v>
      </c>
      <c r="X132" s="23">
        <v>1675.9174060499993</v>
      </c>
      <c r="Y132" s="21">
        <v>3443.2699999999995</v>
      </c>
      <c r="Z132" s="22">
        <v>543.10697710000022</v>
      </c>
      <c r="AA132" s="23">
        <v>405.98165262499998</v>
      </c>
      <c r="AB132" s="21">
        <v>731.06249999999989</v>
      </c>
      <c r="AC132" s="22">
        <v>115.31048812500001</v>
      </c>
      <c r="AD132" s="23">
        <v>77.908286400000023</v>
      </c>
      <c r="AE132" s="21">
        <v>819.32499999999982</v>
      </c>
      <c r="AF132" s="22">
        <v>129.23213225000006</v>
      </c>
      <c r="AG132" s="23">
        <v>85.987810725000031</v>
      </c>
      <c r="AH132" s="21">
        <v>1167.575</v>
      </c>
      <c r="AI132" s="22">
        <v>184.16160475000001</v>
      </c>
      <c r="AJ132" s="23">
        <v>115.89708070000003</v>
      </c>
      <c r="AK132" s="21">
        <v>690.37500000000011</v>
      </c>
      <c r="AL132" s="22">
        <v>108.89284875000001</v>
      </c>
      <c r="AM132" s="23">
        <v>67.147675300000017</v>
      </c>
      <c r="AN132" s="143">
        <v>703.1049999999999</v>
      </c>
      <c r="AO132" s="14">
        <v>110.90075165</v>
      </c>
      <c r="AP132" s="23">
        <v>78.908961349999998</v>
      </c>
      <c r="AQ132" s="143">
        <v>1429.0350000000003</v>
      </c>
      <c r="AR132" s="14">
        <v>225.40169055000001</v>
      </c>
      <c r="AS132" s="23">
        <v>147.50233490000002</v>
      </c>
      <c r="AT132" s="143">
        <v>1633.9825000000001</v>
      </c>
      <c r="AU132" s="14">
        <v>257.72805972499998</v>
      </c>
      <c r="AV132" s="23">
        <v>171.32737257500006</v>
      </c>
    </row>
    <row r="133" spans="1:48" x14ac:dyDescent="0.25">
      <c r="A133" s="7">
        <v>126</v>
      </c>
      <c r="B133" s="62" t="s">
        <v>92</v>
      </c>
      <c r="C133" s="130">
        <v>345</v>
      </c>
      <c r="D133" s="88">
        <v>0.15</v>
      </c>
      <c r="E133" s="88" t="s">
        <v>321</v>
      </c>
      <c r="F133" s="73">
        <v>35226</v>
      </c>
      <c r="G133" s="73">
        <v>39417</v>
      </c>
      <c r="H133" s="90" t="s">
        <v>410</v>
      </c>
      <c r="I133" s="69">
        <f t="shared" si="59"/>
        <v>115003.41839999998</v>
      </c>
      <c r="J133" s="18">
        <f t="shared" si="60"/>
        <v>18007.235253072009</v>
      </c>
      <c r="K133" s="19">
        <f t="shared" si="61"/>
        <v>0.15658000000000011</v>
      </c>
      <c r="L133" s="20">
        <f t="shared" si="62"/>
        <v>13246.800992556004</v>
      </c>
      <c r="M133" s="21">
        <v>29943.840599999985</v>
      </c>
      <c r="N133" s="22">
        <v>4688.6065611479999</v>
      </c>
      <c r="O133" s="23">
        <v>3601.5905316120052</v>
      </c>
      <c r="P133" s="21">
        <v>20384.702399999991</v>
      </c>
      <c r="Q133" s="22">
        <v>3191.8367017920013</v>
      </c>
      <c r="R133" s="23">
        <v>2334.6768163919987</v>
      </c>
      <c r="S133" s="21">
        <v>14135.871600000013</v>
      </c>
      <c r="T133" s="22">
        <v>2213.3947751280007</v>
      </c>
      <c r="U133" s="23">
        <v>1566.926354867999</v>
      </c>
      <c r="V133" s="21">
        <v>30885.961199999987</v>
      </c>
      <c r="W133" s="22">
        <v>4836.1238046960061</v>
      </c>
      <c r="X133" s="23">
        <v>3602.5367607479993</v>
      </c>
      <c r="Y133" s="21">
        <v>12074.919000000002</v>
      </c>
      <c r="Z133" s="22">
        <v>1890.6908170199997</v>
      </c>
      <c r="AA133" s="23">
        <v>1411.1953081560009</v>
      </c>
      <c r="AB133" s="21">
        <v>1116.546</v>
      </c>
      <c r="AC133" s="22">
        <v>174.82877267999996</v>
      </c>
      <c r="AD133" s="23">
        <v>110.16164515799993</v>
      </c>
      <c r="AE133" s="21">
        <v>1044.1572000000001</v>
      </c>
      <c r="AF133" s="22">
        <v>163.49413437599998</v>
      </c>
      <c r="AG133" s="23">
        <v>103.695774906</v>
      </c>
      <c r="AH133" s="21">
        <v>422.10239999999999</v>
      </c>
      <c r="AI133" s="22">
        <v>66.092793792000009</v>
      </c>
      <c r="AJ133" s="23">
        <v>40.373457983999991</v>
      </c>
      <c r="AK133" s="21">
        <v>183.0102</v>
      </c>
      <c r="AL133" s="22">
        <v>28.655737115999994</v>
      </c>
      <c r="AM133" s="23">
        <v>15.621695237999996</v>
      </c>
      <c r="AN133" s="143">
        <v>845.39819999999975</v>
      </c>
      <c r="AO133" s="14">
        <v>132.37245015599996</v>
      </c>
      <c r="AP133" s="23">
        <v>82.456218629999981</v>
      </c>
      <c r="AQ133" s="143">
        <v>1723.0770000000007</v>
      </c>
      <c r="AR133" s="14">
        <v>269.79939666000007</v>
      </c>
      <c r="AS133" s="23">
        <v>159.40501886999996</v>
      </c>
      <c r="AT133" s="143">
        <v>2243.8326000000006</v>
      </c>
      <c r="AU133" s="14">
        <v>351.33930850799993</v>
      </c>
      <c r="AV133" s="23">
        <v>218.16140999399997</v>
      </c>
    </row>
    <row r="134" spans="1:48" x14ac:dyDescent="0.25">
      <c r="A134" s="7">
        <v>127</v>
      </c>
      <c r="B134" s="62" t="s">
        <v>93</v>
      </c>
      <c r="C134" s="130">
        <v>340</v>
      </c>
      <c r="D134" s="88">
        <v>0.01</v>
      </c>
      <c r="E134" s="88" t="s">
        <v>321</v>
      </c>
      <c r="F134" s="73">
        <v>37610</v>
      </c>
      <c r="G134" s="73">
        <v>40644</v>
      </c>
      <c r="H134" s="90" t="s">
        <v>411</v>
      </c>
      <c r="I134" s="69">
        <f t="shared" si="59"/>
        <v>13411.707999999997</v>
      </c>
      <c r="J134" s="18">
        <f t="shared" si="60"/>
        <v>2644.2523492799992</v>
      </c>
      <c r="K134" s="19">
        <f t="shared" si="61"/>
        <v>0.19715999999999997</v>
      </c>
      <c r="L134" s="20">
        <f t="shared" si="62"/>
        <v>2070.8731994400009</v>
      </c>
      <c r="M134" s="21">
        <v>2852.2539999999995</v>
      </c>
      <c r="N134" s="22">
        <v>562.35039863999953</v>
      </c>
      <c r="O134" s="23">
        <v>459.49322378000033</v>
      </c>
      <c r="P134" s="21">
        <v>1636.8979999999997</v>
      </c>
      <c r="Q134" s="22">
        <v>322.73080968000005</v>
      </c>
      <c r="R134" s="23">
        <v>255.12076180000003</v>
      </c>
      <c r="S134" s="21">
        <v>1952.3899999999992</v>
      </c>
      <c r="T134" s="22">
        <v>384.93321239999983</v>
      </c>
      <c r="U134" s="23">
        <v>296.73539438000017</v>
      </c>
      <c r="V134" s="21">
        <v>3270.8839999999982</v>
      </c>
      <c r="W134" s="22">
        <v>644.88748943999963</v>
      </c>
      <c r="X134" s="23">
        <v>513.82036083999981</v>
      </c>
      <c r="Y134" s="21">
        <v>1145.6079999999995</v>
      </c>
      <c r="Z134" s="22">
        <v>225.86807328000003</v>
      </c>
      <c r="AA134" s="23">
        <v>185.03316548000004</v>
      </c>
      <c r="AB134" s="21">
        <v>457.16800000000012</v>
      </c>
      <c r="AC134" s="22">
        <v>90.135242880000021</v>
      </c>
      <c r="AD134" s="23">
        <v>67.624124340000009</v>
      </c>
      <c r="AE134" s="21">
        <v>476.26199999999994</v>
      </c>
      <c r="AF134" s="22">
        <v>93.899815919999995</v>
      </c>
      <c r="AG134" s="23">
        <v>67.626470760000018</v>
      </c>
      <c r="AH134" s="21">
        <v>387.92799999999983</v>
      </c>
      <c r="AI134" s="22">
        <v>76.483884479999972</v>
      </c>
      <c r="AJ134" s="23">
        <v>54.524001299999981</v>
      </c>
      <c r="AK134" s="21">
        <v>162.66200000000001</v>
      </c>
      <c r="AL134" s="22">
        <v>32.070439919999991</v>
      </c>
      <c r="AM134" s="23">
        <v>21.705068100000005</v>
      </c>
      <c r="AN134" s="143">
        <v>216.36000000000007</v>
      </c>
      <c r="AO134" s="14">
        <v>42.657537599999998</v>
      </c>
      <c r="AP134" s="23">
        <v>31.006726900000004</v>
      </c>
      <c r="AQ134" s="143">
        <v>323.0179999999998</v>
      </c>
      <c r="AR134" s="14">
        <v>63.686228880000016</v>
      </c>
      <c r="AS134" s="23">
        <v>43.668231860000006</v>
      </c>
      <c r="AT134" s="143">
        <v>530.27600000000018</v>
      </c>
      <c r="AU134" s="14">
        <v>104.54921615999996</v>
      </c>
      <c r="AV134" s="23">
        <v>74.515669899999992</v>
      </c>
    </row>
    <row r="135" spans="1:48" x14ac:dyDescent="0.25">
      <c r="A135" s="7">
        <v>128</v>
      </c>
      <c r="B135" s="62" t="s">
        <v>94</v>
      </c>
      <c r="C135" s="130">
        <v>100</v>
      </c>
      <c r="D135" s="88">
        <v>0.03</v>
      </c>
      <c r="E135" s="88" t="s">
        <v>321</v>
      </c>
      <c r="F135" s="73">
        <v>37617</v>
      </c>
      <c r="G135" s="73">
        <v>39934</v>
      </c>
      <c r="H135" s="90" t="s">
        <v>412</v>
      </c>
      <c r="I135" s="69">
        <f t="shared" si="59"/>
        <v>22530.656600000009</v>
      </c>
      <c r="J135" s="18">
        <f t="shared" si="60"/>
        <v>4442.1442552560011</v>
      </c>
      <c r="K135" s="19">
        <f t="shared" si="61"/>
        <v>0.19715999999999997</v>
      </c>
      <c r="L135" s="20">
        <f t="shared" si="62"/>
        <v>3522.8608646579996</v>
      </c>
      <c r="M135" s="21">
        <v>5753.2269000000006</v>
      </c>
      <c r="N135" s="22">
        <v>1134.3062156039996</v>
      </c>
      <c r="O135" s="23">
        <v>934.49688075099971</v>
      </c>
      <c r="P135" s="21">
        <v>1265.2015000000004</v>
      </c>
      <c r="Q135" s="22">
        <v>249.44712774000007</v>
      </c>
      <c r="R135" s="23">
        <v>196.67221272099991</v>
      </c>
      <c r="S135" s="21">
        <v>2999.5413000000008</v>
      </c>
      <c r="T135" s="22">
        <v>591.38956270800008</v>
      </c>
      <c r="U135" s="23">
        <v>458.45348801000006</v>
      </c>
      <c r="V135" s="21">
        <v>9825.1533000000054</v>
      </c>
      <c r="W135" s="22">
        <v>1937.127224628</v>
      </c>
      <c r="X135" s="23">
        <v>1539.751140479</v>
      </c>
      <c r="Y135" s="21">
        <v>1521.2893000000013</v>
      </c>
      <c r="Z135" s="22">
        <v>299.93739838800002</v>
      </c>
      <c r="AA135" s="23">
        <v>227.73032775299998</v>
      </c>
      <c r="AB135" s="21">
        <v>93.218000000000004</v>
      </c>
      <c r="AC135" s="22">
        <v>18.378860880000001</v>
      </c>
      <c r="AD135" s="23">
        <v>13.164982950000001</v>
      </c>
      <c r="AE135" s="21">
        <v>27.556800000000003</v>
      </c>
      <c r="AF135" s="22">
        <v>5.4330986880000012</v>
      </c>
      <c r="AG135" s="23">
        <v>3.6515779410000002</v>
      </c>
      <c r="AH135" s="21">
        <v>0</v>
      </c>
      <c r="AI135" s="22">
        <v>0</v>
      </c>
      <c r="AJ135" s="23">
        <v>0</v>
      </c>
      <c r="AK135" s="21">
        <v>0</v>
      </c>
      <c r="AL135" s="22">
        <v>0</v>
      </c>
      <c r="AM135" s="23">
        <v>0</v>
      </c>
      <c r="AN135" s="143">
        <v>0</v>
      </c>
      <c r="AO135" s="14">
        <v>0</v>
      </c>
      <c r="AP135" s="23">
        <v>0</v>
      </c>
      <c r="AQ135" s="143">
        <v>178.0839</v>
      </c>
      <c r="AR135" s="14">
        <v>35.111021723999997</v>
      </c>
      <c r="AS135" s="23">
        <v>24.412522554999999</v>
      </c>
      <c r="AT135" s="143">
        <v>867.38560000000007</v>
      </c>
      <c r="AU135" s="14">
        <v>171.01374489599999</v>
      </c>
      <c r="AV135" s="23">
        <v>124.52773149799998</v>
      </c>
    </row>
    <row r="136" spans="1:48" x14ac:dyDescent="0.25">
      <c r="A136" s="16">
        <v>129</v>
      </c>
      <c r="B136" s="62" t="s">
        <v>95</v>
      </c>
      <c r="C136" s="130">
        <v>102</v>
      </c>
      <c r="D136" s="88">
        <v>0.3</v>
      </c>
      <c r="E136" s="88" t="s">
        <v>321</v>
      </c>
      <c r="F136" s="73">
        <v>37575</v>
      </c>
      <c r="G136" s="73">
        <v>39508</v>
      </c>
      <c r="H136" s="90" t="s">
        <v>413</v>
      </c>
      <c r="I136" s="69">
        <f t="shared" si="59"/>
        <v>204375.18825408001</v>
      </c>
      <c r="J136" s="18">
        <f t="shared" si="60"/>
        <v>29945.078670906456</v>
      </c>
      <c r="K136" s="19">
        <f t="shared" si="61"/>
        <v>0.1465201276471908</v>
      </c>
      <c r="L136" s="20">
        <f t="shared" si="62"/>
        <v>20180.961898930364</v>
      </c>
      <c r="M136" s="21">
        <v>15114.375553919994</v>
      </c>
      <c r="N136" s="22">
        <v>2718.0181558614308</v>
      </c>
      <c r="O136" s="23">
        <v>2185.5542667324862</v>
      </c>
      <c r="P136" s="21">
        <v>0</v>
      </c>
      <c r="Q136" s="22">
        <v>0</v>
      </c>
      <c r="R136" s="23">
        <v>0</v>
      </c>
      <c r="S136" s="21">
        <v>0</v>
      </c>
      <c r="T136" s="22">
        <v>0</v>
      </c>
      <c r="U136" s="23">
        <v>0</v>
      </c>
      <c r="V136" s="21">
        <v>27199.298438400001</v>
      </c>
      <c r="W136" s="22">
        <v>3912.8910733482235</v>
      </c>
      <c r="X136" s="23">
        <v>2862.943798917946</v>
      </c>
      <c r="Y136" s="21">
        <v>48764.481118080032</v>
      </c>
      <c r="Z136" s="22">
        <v>7015.2582536469918</v>
      </c>
      <c r="AA136" s="23">
        <v>5044.376538972997</v>
      </c>
      <c r="AB136" s="21">
        <v>8806.2501120000034</v>
      </c>
      <c r="AC136" s="22">
        <v>1266.8671411123198</v>
      </c>
      <c r="AD136" s="23">
        <v>835.31375808624045</v>
      </c>
      <c r="AE136" s="21">
        <v>7791.0326630400004</v>
      </c>
      <c r="AF136" s="22">
        <v>1120.8179589049337</v>
      </c>
      <c r="AG136" s="23">
        <v>703.00478392268121</v>
      </c>
      <c r="AH136" s="21">
        <v>8503.3547481599981</v>
      </c>
      <c r="AI136" s="22">
        <v>1223.2926140702973</v>
      </c>
      <c r="AJ136" s="23">
        <v>727.97348632486978</v>
      </c>
      <c r="AK136" s="21">
        <v>6576.9419289599982</v>
      </c>
      <c r="AL136" s="22">
        <v>946.15886590018579</v>
      </c>
      <c r="AM136" s="23">
        <v>568.59665620377598</v>
      </c>
      <c r="AN136" s="143">
        <v>10311.154715520001</v>
      </c>
      <c r="AO136" s="14">
        <v>1483.3627173747079</v>
      </c>
      <c r="AP136" s="23">
        <v>918.39183858478088</v>
      </c>
      <c r="AQ136" s="143">
        <v>31828.437477120009</v>
      </c>
      <c r="AR136" s="14">
        <v>4578.839015458484</v>
      </c>
      <c r="AS136" s="23">
        <v>2812.2982840387353</v>
      </c>
      <c r="AT136" s="143">
        <v>39479.861498879982</v>
      </c>
      <c r="AU136" s="14">
        <v>5679.572875228876</v>
      </c>
      <c r="AV136" s="23">
        <v>3522.5084871458503</v>
      </c>
    </row>
    <row r="137" spans="1:48" x14ac:dyDescent="0.25">
      <c r="A137" s="7">
        <v>130</v>
      </c>
      <c r="B137" s="62" t="s">
        <v>96</v>
      </c>
      <c r="C137" s="130">
        <v>103</v>
      </c>
      <c r="D137" s="88">
        <v>0.38700000000000001</v>
      </c>
      <c r="E137" s="88" t="s">
        <v>321</v>
      </c>
      <c r="F137" s="73">
        <v>35531</v>
      </c>
      <c r="G137" s="73">
        <v>39417</v>
      </c>
      <c r="H137" s="90" t="s">
        <v>558</v>
      </c>
      <c r="I137" s="69">
        <f t="shared" si="59"/>
        <v>711095.54399999988</v>
      </c>
      <c r="J137" s="18">
        <f t="shared" si="60"/>
        <v>102298.20495983998</v>
      </c>
      <c r="K137" s="19">
        <f t="shared" si="61"/>
        <v>0.14385999999999999</v>
      </c>
      <c r="L137" s="20">
        <f t="shared" si="62"/>
        <v>72874.626733751968</v>
      </c>
      <c r="M137" s="21">
        <v>178460.52480000007</v>
      </c>
      <c r="N137" s="22">
        <v>25673.331097728009</v>
      </c>
      <c r="O137" s="23">
        <v>19156.999035887984</v>
      </c>
      <c r="P137" s="21">
        <v>93896.534399999931</v>
      </c>
      <c r="Q137" s="22">
        <v>13507.955438784005</v>
      </c>
      <c r="R137" s="23">
        <v>9578.2721146879976</v>
      </c>
      <c r="S137" s="21">
        <v>78116.320000000036</v>
      </c>
      <c r="T137" s="22">
        <v>11237.813795199989</v>
      </c>
      <c r="U137" s="23">
        <v>7697.9632620639986</v>
      </c>
      <c r="V137" s="21">
        <v>206840.66719999985</v>
      </c>
      <c r="W137" s="22">
        <v>29756.098383391985</v>
      </c>
      <c r="X137" s="23">
        <v>21476.57509183999</v>
      </c>
      <c r="Y137" s="21">
        <v>86989.947200000053</v>
      </c>
      <c r="Z137" s="22">
        <v>12514.373804191988</v>
      </c>
      <c r="AA137" s="23">
        <v>9089.4488839839978</v>
      </c>
      <c r="AB137" s="21">
        <v>13607.233600000001</v>
      </c>
      <c r="AC137" s="22">
        <v>1957.536625695999</v>
      </c>
      <c r="AD137" s="23">
        <v>1216.8416653279996</v>
      </c>
      <c r="AE137" s="21">
        <v>5573.305599999996</v>
      </c>
      <c r="AF137" s="22">
        <v>801.77574361600034</v>
      </c>
      <c r="AG137" s="23">
        <v>483.22860819200002</v>
      </c>
      <c r="AH137" s="21">
        <v>4652.5776000000005</v>
      </c>
      <c r="AI137" s="22">
        <v>669.3198135360002</v>
      </c>
      <c r="AJ137" s="23">
        <v>361.08583524799991</v>
      </c>
      <c r="AK137" s="21">
        <v>1709.6207999999999</v>
      </c>
      <c r="AL137" s="22">
        <v>245.94604828799987</v>
      </c>
      <c r="AM137" s="23">
        <v>124.33607769599998</v>
      </c>
      <c r="AN137" s="143">
        <v>4108.8304000000016</v>
      </c>
      <c r="AO137" s="14">
        <v>591.09634134400005</v>
      </c>
      <c r="AP137" s="23">
        <v>386.68382274399994</v>
      </c>
      <c r="AQ137" s="143">
        <v>19044.185600000001</v>
      </c>
      <c r="AR137" s="14">
        <v>2739.6965404160014</v>
      </c>
      <c r="AS137" s="23">
        <v>1692.8450000480004</v>
      </c>
      <c r="AT137" s="143">
        <v>18095.796799999989</v>
      </c>
      <c r="AU137" s="14">
        <v>2603.2613276480001</v>
      </c>
      <c r="AV137" s="23">
        <v>1610.347336032002</v>
      </c>
    </row>
    <row r="138" spans="1:48" x14ac:dyDescent="0.25">
      <c r="A138" s="7">
        <v>131</v>
      </c>
      <c r="B138" s="62" t="s">
        <v>97</v>
      </c>
      <c r="C138" s="130">
        <v>109</v>
      </c>
      <c r="D138" s="88">
        <v>0.06</v>
      </c>
      <c r="E138" s="88" t="s">
        <v>321</v>
      </c>
      <c r="F138" s="73">
        <v>33970</v>
      </c>
      <c r="G138" s="73">
        <v>40026</v>
      </c>
      <c r="H138" s="90" t="s">
        <v>414</v>
      </c>
      <c r="I138" s="69">
        <f t="shared" si="59"/>
        <v>72305.546100000007</v>
      </c>
      <c r="J138" s="18">
        <f t="shared" si="60"/>
        <v>14255.761469075998</v>
      </c>
      <c r="K138" s="19">
        <f t="shared" si="61"/>
        <v>0.19715999999999995</v>
      </c>
      <c r="L138" s="20">
        <f t="shared" si="62"/>
        <v>11097.329663061002</v>
      </c>
      <c r="M138" s="21">
        <v>13826.98650000001</v>
      </c>
      <c r="N138" s="22">
        <v>2726.1286583399983</v>
      </c>
      <c r="O138" s="23">
        <v>2240.6967240750005</v>
      </c>
      <c r="P138" s="21">
        <v>7142.3897999999999</v>
      </c>
      <c r="Q138" s="22">
        <v>1408.1935729680001</v>
      </c>
      <c r="R138" s="23">
        <v>1101.1645384920002</v>
      </c>
      <c r="S138" s="21">
        <v>9019.1684999999979</v>
      </c>
      <c r="T138" s="22">
        <v>1778.2192614600001</v>
      </c>
      <c r="U138" s="23">
        <v>1371.803095482001</v>
      </c>
      <c r="V138" s="21">
        <v>17617.654799999997</v>
      </c>
      <c r="W138" s="22">
        <v>3473.4968203680032</v>
      </c>
      <c r="X138" s="23">
        <v>2765.6394407610005</v>
      </c>
      <c r="Y138" s="21">
        <v>6720.8907000000017</v>
      </c>
      <c r="Z138" s="22">
        <v>1325.090810412001</v>
      </c>
      <c r="AA138" s="23">
        <v>1054.4380615709997</v>
      </c>
      <c r="AB138" s="21">
        <v>4430.3838000000014</v>
      </c>
      <c r="AC138" s="22">
        <v>873.49447000800023</v>
      </c>
      <c r="AD138" s="23">
        <v>649.12144133999982</v>
      </c>
      <c r="AE138" s="21">
        <v>2380.9418999999984</v>
      </c>
      <c r="AF138" s="22">
        <v>469.42650500399992</v>
      </c>
      <c r="AG138" s="23">
        <v>341.00072112600009</v>
      </c>
      <c r="AH138" s="21">
        <v>1580.2023000000004</v>
      </c>
      <c r="AI138" s="22">
        <v>311.55268546799994</v>
      </c>
      <c r="AJ138" s="23">
        <v>217.4654424630001</v>
      </c>
      <c r="AK138" s="21">
        <v>1577.1012000000005</v>
      </c>
      <c r="AL138" s="22">
        <v>310.94127259200008</v>
      </c>
      <c r="AM138" s="23">
        <v>212.47690237500004</v>
      </c>
      <c r="AN138" s="143">
        <v>2699.8541999999998</v>
      </c>
      <c r="AO138" s="14">
        <v>532.30325407199973</v>
      </c>
      <c r="AP138" s="23">
        <v>380.31649788599992</v>
      </c>
      <c r="AQ138" s="143">
        <v>3109.4303999999997</v>
      </c>
      <c r="AR138" s="14">
        <v>613.05529766399991</v>
      </c>
      <c r="AS138" s="23">
        <v>445.27072586700001</v>
      </c>
      <c r="AT138" s="143">
        <v>2200.541999999999</v>
      </c>
      <c r="AU138" s="14">
        <v>433.85886071999994</v>
      </c>
      <c r="AV138" s="23">
        <v>317.93607162299998</v>
      </c>
    </row>
    <row r="139" spans="1:48" x14ac:dyDescent="0.25">
      <c r="A139" s="7">
        <v>132</v>
      </c>
      <c r="B139" s="62" t="s">
        <v>98</v>
      </c>
      <c r="C139" s="130">
        <v>108</v>
      </c>
      <c r="D139" s="88">
        <v>0.13800000000000001</v>
      </c>
      <c r="E139" s="88" t="s">
        <v>321</v>
      </c>
      <c r="F139" s="73">
        <v>36921</v>
      </c>
      <c r="G139" s="73">
        <v>39539</v>
      </c>
      <c r="H139" s="90" t="s">
        <v>415</v>
      </c>
      <c r="I139" s="69">
        <f t="shared" si="59"/>
        <v>274722.76666800014</v>
      </c>
      <c r="J139" s="18">
        <f t="shared" si="60"/>
        <v>46133.481940696103</v>
      </c>
      <c r="K139" s="19">
        <f t="shared" si="61"/>
        <v>0.16792740732859604</v>
      </c>
      <c r="L139" s="20">
        <f t="shared" si="62"/>
        <v>34136.843140005985</v>
      </c>
      <c r="M139" s="21">
        <v>48782.139487200031</v>
      </c>
      <c r="N139" s="22">
        <v>9443.2465619321829</v>
      </c>
      <c r="O139" s="23">
        <v>7602.3925866201598</v>
      </c>
      <c r="P139" s="21">
        <v>43932.589192800027</v>
      </c>
      <c r="Q139" s="22">
        <v>8504.4706159422331</v>
      </c>
      <c r="R139" s="23">
        <v>6634.6242883457098</v>
      </c>
      <c r="S139" s="21">
        <v>35475.132067200022</v>
      </c>
      <c r="T139" s="22">
        <v>5493.6789519265994</v>
      </c>
      <c r="U139" s="23">
        <v>3893.7779412802192</v>
      </c>
      <c r="V139" s="21">
        <v>48457.754755200025</v>
      </c>
      <c r="W139" s="22">
        <v>7504.1679013902667</v>
      </c>
      <c r="X139" s="23">
        <v>5567.7744269892328</v>
      </c>
      <c r="Y139" s="21">
        <v>38467.000605600013</v>
      </c>
      <c r="Z139" s="22">
        <v>5956.9997137832188</v>
      </c>
      <c r="AA139" s="23">
        <v>4464.5148071551448</v>
      </c>
      <c r="AB139" s="21">
        <v>6506.7779700000019</v>
      </c>
      <c r="AC139" s="22">
        <v>1007.6396364341998</v>
      </c>
      <c r="AD139" s="23">
        <v>668.8129295105997</v>
      </c>
      <c r="AE139" s="21">
        <v>2745.8503632000002</v>
      </c>
      <c r="AF139" s="22">
        <v>425.22238724515188</v>
      </c>
      <c r="AG139" s="23">
        <v>282.70899483976791</v>
      </c>
      <c r="AH139" s="21">
        <v>1757.7222012000002</v>
      </c>
      <c r="AI139" s="22">
        <v>272.20086007783192</v>
      </c>
      <c r="AJ139" s="23">
        <v>170.73654107504399</v>
      </c>
      <c r="AK139" s="21">
        <v>5056.7659884000013</v>
      </c>
      <c r="AL139" s="22">
        <v>783.09078096362373</v>
      </c>
      <c r="AM139" s="23">
        <v>488.36010675815993</v>
      </c>
      <c r="AN139" s="143">
        <v>11030.514238800002</v>
      </c>
      <c r="AO139" s="14">
        <v>1708.1854350205672</v>
      </c>
      <c r="AP139" s="23">
        <v>1102.2872726789274</v>
      </c>
      <c r="AQ139" s="143">
        <v>17643.929914800003</v>
      </c>
      <c r="AR139" s="14">
        <v>2732.3389866059274</v>
      </c>
      <c r="AS139" s="23">
        <v>1762.0937076269522</v>
      </c>
      <c r="AT139" s="143">
        <v>14866.589883599996</v>
      </c>
      <c r="AU139" s="14">
        <v>2302.2401093742947</v>
      </c>
      <c r="AV139" s="23">
        <v>1498.7595371260675</v>
      </c>
    </row>
    <row r="140" spans="1:48" x14ac:dyDescent="0.25">
      <c r="A140" s="16">
        <v>133</v>
      </c>
      <c r="B140" s="62" t="s">
        <v>99</v>
      </c>
      <c r="C140" s="130">
        <v>111</v>
      </c>
      <c r="D140" s="88">
        <v>0.04</v>
      </c>
      <c r="E140" s="88" t="s">
        <v>321</v>
      </c>
      <c r="F140" s="73">
        <v>36504</v>
      </c>
      <c r="G140" s="73">
        <v>39934</v>
      </c>
      <c r="H140" s="90" t="s">
        <v>416</v>
      </c>
      <c r="I140" s="69">
        <f t="shared" si="59"/>
        <v>79981.200000000012</v>
      </c>
      <c r="J140" s="18">
        <f t="shared" si="60"/>
        <v>15769.093391999993</v>
      </c>
      <c r="K140" s="19">
        <f t="shared" si="61"/>
        <v>0.19715999999999989</v>
      </c>
      <c r="L140" s="20">
        <f t="shared" si="62"/>
        <v>12199.715372249997</v>
      </c>
      <c r="M140" s="21">
        <v>13949.07500000001</v>
      </c>
      <c r="N140" s="22">
        <v>2750.1996269999972</v>
      </c>
      <c r="O140" s="23">
        <v>2261.3015720000008</v>
      </c>
      <c r="P140" s="21">
        <v>7108.9249999999975</v>
      </c>
      <c r="Q140" s="22">
        <v>1401.5956530000003</v>
      </c>
      <c r="R140" s="23">
        <v>1114.0303597499994</v>
      </c>
      <c r="S140" s="21">
        <v>4470.6750000000002</v>
      </c>
      <c r="T140" s="22">
        <v>881.43828299999973</v>
      </c>
      <c r="U140" s="23">
        <v>684.43698625000013</v>
      </c>
      <c r="V140" s="21">
        <v>16564.300000000007</v>
      </c>
      <c r="W140" s="22">
        <v>3265.8173879999972</v>
      </c>
      <c r="X140" s="23">
        <v>2603.9943292499993</v>
      </c>
      <c r="Y140" s="21">
        <v>7658</v>
      </c>
      <c r="Z140" s="22">
        <v>1509.8512799999994</v>
      </c>
      <c r="AA140" s="23">
        <v>1233.6988392499998</v>
      </c>
      <c r="AB140" s="21">
        <v>0</v>
      </c>
      <c r="AC140" s="22">
        <v>0</v>
      </c>
      <c r="AD140" s="23">
        <v>0</v>
      </c>
      <c r="AE140" s="21">
        <v>559.6</v>
      </c>
      <c r="AF140" s="22">
        <v>110.33073600000002</v>
      </c>
      <c r="AG140" s="23">
        <v>79.901312749999988</v>
      </c>
      <c r="AH140" s="21">
        <v>0</v>
      </c>
      <c r="AI140" s="22">
        <v>0</v>
      </c>
      <c r="AJ140" s="23">
        <v>0</v>
      </c>
      <c r="AK140" s="21">
        <v>590.24999999999989</v>
      </c>
      <c r="AL140" s="22">
        <v>116.37369</v>
      </c>
      <c r="AM140" s="23">
        <v>81.44006850000001</v>
      </c>
      <c r="AN140" s="143">
        <v>8762.5500000000029</v>
      </c>
      <c r="AO140" s="14">
        <v>1727.6243580000003</v>
      </c>
      <c r="AP140" s="23">
        <v>1245.0445859999998</v>
      </c>
      <c r="AQ140" s="143">
        <v>10094.249999999996</v>
      </c>
      <c r="AR140" s="14">
        <v>1990.1823300000005</v>
      </c>
      <c r="AS140" s="23">
        <v>1445.2374512500012</v>
      </c>
      <c r="AT140" s="143">
        <v>10223.575000000001</v>
      </c>
      <c r="AU140" s="14">
        <v>2015.6800470000005</v>
      </c>
      <c r="AV140" s="23">
        <v>1450.6298672499988</v>
      </c>
    </row>
    <row r="141" spans="1:48" x14ac:dyDescent="0.25">
      <c r="A141" s="7">
        <v>134</v>
      </c>
      <c r="B141" s="62" t="s">
        <v>100</v>
      </c>
      <c r="C141" s="130">
        <v>350</v>
      </c>
      <c r="D141" s="88">
        <v>0.14499999999999999</v>
      </c>
      <c r="E141" s="88" t="s">
        <v>321</v>
      </c>
      <c r="F141" s="73">
        <v>36902</v>
      </c>
      <c r="G141" s="73">
        <v>39448</v>
      </c>
      <c r="H141" s="90" t="s">
        <v>417</v>
      </c>
      <c r="I141" s="69">
        <f t="shared" si="59"/>
        <v>382727.59999999992</v>
      </c>
      <c r="J141" s="18">
        <f t="shared" si="60"/>
        <v>56513.557415999996</v>
      </c>
      <c r="K141" s="19">
        <f t="shared" si="61"/>
        <v>0.14766000000000001</v>
      </c>
      <c r="L141" s="20">
        <f t="shared" si="62"/>
        <v>39069.581595874995</v>
      </c>
      <c r="M141" s="21">
        <v>47784.700000000004</v>
      </c>
      <c r="N141" s="22">
        <v>7055.8888020000086</v>
      </c>
      <c r="O141" s="23">
        <v>5244.047825749999</v>
      </c>
      <c r="P141" s="21">
        <v>54954.124999999993</v>
      </c>
      <c r="Q141" s="22">
        <v>8114.5260974999983</v>
      </c>
      <c r="R141" s="23">
        <v>5722.6488897499958</v>
      </c>
      <c r="S141" s="21">
        <v>67063.125000000015</v>
      </c>
      <c r="T141" s="22">
        <v>9902.5410374999865</v>
      </c>
      <c r="U141" s="23">
        <v>6809.3728727500011</v>
      </c>
      <c r="V141" s="21">
        <v>65422.650000000023</v>
      </c>
      <c r="W141" s="22">
        <v>9660.3084990000116</v>
      </c>
      <c r="X141" s="23">
        <v>7034.4594510000015</v>
      </c>
      <c r="Y141" s="21">
        <v>46839.399999999987</v>
      </c>
      <c r="Z141" s="22">
        <v>6916.305803999996</v>
      </c>
      <c r="AA141" s="23">
        <v>4932.9409945000016</v>
      </c>
      <c r="AB141" s="21">
        <v>13610.225</v>
      </c>
      <c r="AC141" s="22">
        <v>2009.6858235000018</v>
      </c>
      <c r="AD141" s="23">
        <v>1311.6430880000003</v>
      </c>
      <c r="AE141" s="21">
        <v>7540.6999999999944</v>
      </c>
      <c r="AF141" s="22">
        <v>1113.4597619999986</v>
      </c>
      <c r="AG141" s="23">
        <v>704.19918900000039</v>
      </c>
      <c r="AH141" s="21">
        <v>10371.649999999985</v>
      </c>
      <c r="AI141" s="22">
        <v>1531.4778390000006</v>
      </c>
      <c r="AJ141" s="23">
        <v>917.53688725000063</v>
      </c>
      <c r="AK141" s="21">
        <v>9422.0500000000029</v>
      </c>
      <c r="AL141" s="22">
        <v>1391.2599030000008</v>
      </c>
      <c r="AM141" s="23">
        <v>834.96245225000087</v>
      </c>
      <c r="AN141" s="143">
        <v>13168.775000000007</v>
      </c>
      <c r="AO141" s="14">
        <v>1944.5013165000005</v>
      </c>
      <c r="AP141" s="23">
        <v>1224.6423768749992</v>
      </c>
      <c r="AQ141" s="143">
        <v>21798.30000000001</v>
      </c>
      <c r="AR141" s="14">
        <v>3218.7369779999967</v>
      </c>
      <c r="AS141" s="23">
        <v>2006.391091</v>
      </c>
      <c r="AT141" s="143">
        <v>24751.899999999983</v>
      </c>
      <c r="AU141" s="14">
        <v>3654.8655540000032</v>
      </c>
      <c r="AV141" s="23">
        <v>2326.7364777499974</v>
      </c>
    </row>
    <row r="142" spans="1:48" x14ac:dyDescent="0.25">
      <c r="A142" s="7">
        <v>135</v>
      </c>
      <c r="B142" s="62" t="s">
        <v>101</v>
      </c>
      <c r="C142" s="130">
        <v>349</v>
      </c>
      <c r="D142" s="88">
        <v>0.14000000000000001</v>
      </c>
      <c r="E142" s="88" t="s">
        <v>321</v>
      </c>
      <c r="F142" s="73">
        <v>35748</v>
      </c>
      <c r="G142" s="73">
        <v>39387</v>
      </c>
      <c r="H142" s="90" t="s">
        <v>418</v>
      </c>
      <c r="I142" s="69">
        <f t="shared" si="59"/>
        <v>149196.49200000006</v>
      </c>
      <c r="J142" s="18">
        <f t="shared" si="60"/>
        <v>23361.18671736</v>
      </c>
      <c r="K142" s="19">
        <f t="shared" si="61"/>
        <v>0.15657999999999994</v>
      </c>
      <c r="L142" s="20">
        <f t="shared" si="62"/>
        <v>16834.103915520005</v>
      </c>
      <c r="M142" s="21">
        <v>29927.310000000019</v>
      </c>
      <c r="N142" s="22">
        <v>4686.018199799998</v>
      </c>
      <c r="O142" s="23">
        <v>3593.8948378200016</v>
      </c>
      <c r="P142" s="21">
        <v>19858.800000000014</v>
      </c>
      <c r="Q142" s="22">
        <v>3109.4909040000002</v>
      </c>
      <c r="R142" s="23">
        <v>2280.3872291400007</v>
      </c>
      <c r="S142" s="21">
        <v>21682.374000000007</v>
      </c>
      <c r="T142" s="22">
        <v>3395.0261209199998</v>
      </c>
      <c r="U142" s="23">
        <v>2433.7901539799982</v>
      </c>
      <c r="V142" s="21">
        <v>34627.380000000005</v>
      </c>
      <c r="W142" s="22">
        <v>5421.9551603999998</v>
      </c>
      <c r="X142" s="23">
        <v>4017.7477960200026</v>
      </c>
      <c r="Y142" s="21">
        <v>8241.7680000000037</v>
      </c>
      <c r="Z142" s="22">
        <v>1290.4960334400009</v>
      </c>
      <c r="AA142" s="23">
        <v>954.23836637999977</v>
      </c>
      <c r="AB142" s="21">
        <v>2775.5220000000022</v>
      </c>
      <c r="AC142" s="22">
        <v>434.59123475999928</v>
      </c>
      <c r="AD142" s="23">
        <v>292.6269236399998</v>
      </c>
      <c r="AE142" s="21">
        <v>2696.2860000000014</v>
      </c>
      <c r="AF142" s="22">
        <v>422.18446187999888</v>
      </c>
      <c r="AG142" s="23">
        <v>275.50309649999991</v>
      </c>
      <c r="AH142" s="21">
        <v>3050.5259999999998</v>
      </c>
      <c r="AI142" s="22">
        <v>477.65136107999939</v>
      </c>
      <c r="AJ142" s="23">
        <v>297.31661430000014</v>
      </c>
      <c r="AK142" s="21">
        <v>3441.0899999999983</v>
      </c>
      <c r="AL142" s="22">
        <v>538.80587220000018</v>
      </c>
      <c r="AM142" s="23">
        <v>337.51683786000035</v>
      </c>
      <c r="AN142" s="143">
        <v>7040.1540000000014</v>
      </c>
      <c r="AO142" s="14">
        <v>1102.3473133200025</v>
      </c>
      <c r="AP142" s="23">
        <v>724.00421813999947</v>
      </c>
      <c r="AQ142" s="143">
        <v>6232.0919999999969</v>
      </c>
      <c r="AR142" s="14">
        <v>975.82096536000245</v>
      </c>
      <c r="AS142" s="23">
        <v>633.99234648000038</v>
      </c>
      <c r="AT142" s="143">
        <v>9623.1899999999969</v>
      </c>
      <c r="AU142" s="14">
        <v>1506.7990901999967</v>
      </c>
      <c r="AV142" s="23">
        <v>993.08549525999877</v>
      </c>
    </row>
    <row r="143" spans="1:48" x14ac:dyDescent="0.25">
      <c r="A143" s="7">
        <v>136</v>
      </c>
      <c r="B143" s="62" t="s">
        <v>102</v>
      </c>
      <c r="C143" s="130">
        <v>348</v>
      </c>
      <c r="D143" s="88">
        <v>9.7000000000000003E-2</v>
      </c>
      <c r="E143" s="88" t="s">
        <v>321</v>
      </c>
      <c r="F143" s="73">
        <v>36269</v>
      </c>
      <c r="G143" s="73">
        <v>39387</v>
      </c>
      <c r="H143" s="90" t="s">
        <v>419</v>
      </c>
      <c r="I143" s="69">
        <f t="shared" ref="I143:I174" si="63">M143+P143+S143+V143+Y143+AB143+AE143+AH143+AK143+AN143+AQ143+AT143</f>
        <v>129789.63695411997</v>
      </c>
      <c r="J143" s="18">
        <f t="shared" ref="J143:J174" si="64">N143+Q143+T143+W143+Z143+AC143+AF143+AI143+AL143+AO143+AR143+AU143</f>
        <v>20322.461354276111</v>
      </c>
      <c r="K143" s="19">
        <f t="shared" si="61"/>
        <v>0.15658000000000005</v>
      </c>
      <c r="L143" s="20">
        <f t="shared" ref="L143:L174" si="65">O143+R143+U143+X143+AA143+AD143+AG143+AJ143+AM143+AP143+AS143+AV143</f>
        <v>14635.422164835445</v>
      </c>
      <c r="M143" s="21">
        <v>26972.232892440003</v>
      </c>
      <c r="N143" s="22">
        <v>4223.3122262982588</v>
      </c>
      <c r="O143" s="23">
        <v>3252.0717122134361</v>
      </c>
      <c r="P143" s="21">
        <v>17294.164468679988</v>
      </c>
      <c r="Q143" s="22">
        <v>2707.9202725059149</v>
      </c>
      <c r="R143" s="23">
        <v>1990.7050124870634</v>
      </c>
      <c r="S143" s="21">
        <v>17611.689106440001</v>
      </c>
      <c r="T143" s="22">
        <v>2757.6382802863723</v>
      </c>
      <c r="U143" s="23">
        <v>1963.2457983898719</v>
      </c>
      <c r="V143" s="21">
        <v>29585.870753339972</v>
      </c>
      <c r="W143" s="22">
        <v>4632.5556425579771</v>
      </c>
      <c r="X143" s="23">
        <v>3429.0693565897222</v>
      </c>
      <c r="Y143" s="21">
        <v>6783.0126784199974</v>
      </c>
      <c r="Z143" s="22">
        <v>1062.0841251870036</v>
      </c>
      <c r="AA143" s="23">
        <v>786.95207307341434</v>
      </c>
      <c r="AB143" s="21">
        <v>2867.1477390600007</v>
      </c>
      <c r="AC143" s="22">
        <v>448.93799298201486</v>
      </c>
      <c r="AD143" s="23">
        <v>302.86663427180838</v>
      </c>
      <c r="AE143" s="21">
        <v>2632.1207609400003</v>
      </c>
      <c r="AF143" s="22">
        <v>412.13746874798517</v>
      </c>
      <c r="AG143" s="23">
        <v>269.47239379698686</v>
      </c>
      <c r="AH143" s="21">
        <v>2601.8665985400021</v>
      </c>
      <c r="AI143" s="22">
        <v>407.40027199939306</v>
      </c>
      <c r="AJ143" s="23">
        <v>254.18442898923331</v>
      </c>
      <c r="AK143" s="21">
        <v>3317.3808135600029</v>
      </c>
      <c r="AL143" s="22">
        <v>519.43548778722493</v>
      </c>
      <c r="AM143" s="23">
        <v>324.98384883063648</v>
      </c>
      <c r="AN143" s="143">
        <v>6289.7796403200009</v>
      </c>
      <c r="AO143" s="14">
        <v>984.85369608130657</v>
      </c>
      <c r="AP143" s="23">
        <v>641.8007330876884</v>
      </c>
      <c r="AQ143" s="143">
        <v>5824.531702440001</v>
      </c>
      <c r="AR143" s="14">
        <v>912.00517396805662</v>
      </c>
      <c r="AS143" s="23">
        <v>591.03550459108919</v>
      </c>
      <c r="AT143" s="143">
        <v>8009.8397999400067</v>
      </c>
      <c r="AU143" s="14">
        <v>1254.1807158746028</v>
      </c>
      <c r="AV143" s="23">
        <v>829.03466851449332</v>
      </c>
    </row>
    <row r="144" spans="1:48" x14ac:dyDescent="0.25">
      <c r="A144" s="16">
        <v>137</v>
      </c>
      <c r="B144" s="62" t="s">
        <v>103</v>
      </c>
      <c r="C144" s="130">
        <v>351</v>
      </c>
      <c r="D144" s="88">
        <v>5.5E-2</v>
      </c>
      <c r="E144" s="88" t="s">
        <v>321</v>
      </c>
      <c r="F144" s="73">
        <v>37244</v>
      </c>
      <c r="G144" s="73">
        <v>39479</v>
      </c>
      <c r="H144" s="90" t="s">
        <v>420</v>
      </c>
      <c r="I144" s="69">
        <f t="shared" si="63"/>
        <v>0</v>
      </c>
      <c r="J144" s="18">
        <f t="shared" si="64"/>
        <v>0</v>
      </c>
      <c r="K144" s="19" t="e">
        <f t="shared" si="61"/>
        <v>#DIV/0!</v>
      </c>
      <c r="L144" s="20">
        <f t="shared" si="65"/>
        <v>0</v>
      </c>
      <c r="M144" s="21">
        <v>0</v>
      </c>
      <c r="N144" s="22">
        <v>0</v>
      </c>
      <c r="O144" s="23">
        <v>0</v>
      </c>
      <c r="P144" s="21">
        <v>0</v>
      </c>
      <c r="Q144" s="22">
        <v>0</v>
      </c>
      <c r="R144" s="23">
        <v>0</v>
      </c>
      <c r="S144" s="21">
        <v>0</v>
      </c>
      <c r="T144" s="22">
        <v>0</v>
      </c>
      <c r="U144" s="23">
        <v>0</v>
      </c>
      <c r="V144" s="21">
        <v>0</v>
      </c>
      <c r="W144" s="22">
        <v>0</v>
      </c>
      <c r="X144" s="23">
        <v>0</v>
      </c>
      <c r="Y144" s="21">
        <v>0</v>
      </c>
      <c r="Z144" s="22">
        <v>0</v>
      </c>
      <c r="AA144" s="23">
        <v>0</v>
      </c>
      <c r="AB144" s="21">
        <v>0</v>
      </c>
      <c r="AC144" s="22">
        <v>0</v>
      </c>
      <c r="AD144" s="23">
        <v>0</v>
      </c>
      <c r="AE144" s="21">
        <v>0</v>
      </c>
      <c r="AF144" s="22">
        <v>0</v>
      </c>
      <c r="AG144" s="23">
        <v>0</v>
      </c>
      <c r="AH144" s="21">
        <v>0</v>
      </c>
      <c r="AI144" s="22">
        <v>0</v>
      </c>
      <c r="AJ144" s="23">
        <v>0</v>
      </c>
      <c r="AK144" s="21">
        <v>0</v>
      </c>
      <c r="AL144" s="22">
        <v>0</v>
      </c>
      <c r="AM144" s="23">
        <v>0</v>
      </c>
      <c r="AN144" s="143">
        <v>0</v>
      </c>
      <c r="AO144" s="14">
        <v>0</v>
      </c>
      <c r="AP144" s="23">
        <v>0</v>
      </c>
      <c r="AQ144" s="143">
        <v>0</v>
      </c>
      <c r="AR144" s="14">
        <v>0</v>
      </c>
      <c r="AS144" s="23">
        <v>0</v>
      </c>
      <c r="AT144" s="143">
        <v>0</v>
      </c>
      <c r="AU144" s="14">
        <v>0</v>
      </c>
      <c r="AV144" s="23">
        <v>0</v>
      </c>
    </row>
    <row r="145" spans="1:48" x14ac:dyDescent="0.25">
      <c r="A145" s="7">
        <v>138</v>
      </c>
      <c r="B145" s="62" t="s">
        <v>104</v>
      </c>
      <c r="C145" s="130">
        <v>117</v>
      </c>
      <c r="D145" s="88">
        <v>0.189</v>
      </c>
      <c r="E145" s="88" t="s">
        <v>321</v>
      </c>
      <c r="F145" s="73">
        <v>35846</v>
      </c>
      <c r="G145" s="73">
        <v>39995</v>
      </c>
      <c r="H145" s="90" t="s">
        <v>421</v>
      </c>
      <c r="I145" s="69">
        <f t="shared" si="63"/>
        <v>333827.04497999995</v>
      </c>
      <c r="J145" s="18">
        <f t="shared" si="64"/>
        <v>63801.024836577584</v>
      </c>
      <c r="K145" s="19">
        <f t="shared" si="61"/>
        <v>0.19111999999999998</v>
      </c>
      <c r="L145" s="20">
        <f t="shared" si="65"/>
        <v>49382.1193334118</v>
      </c>
      <c r="M145" s="21">
        <v>54135.134040000026</v>
      </c>
      <c r="N145" s="22">
        <v>10346.306817724799</v>
      </c>
      <c r="O145" s="23">
        <v>8343.9442011743995</v>
      </c>
      <c r="P145" s="21">
        <v>55119.496380000019</v>
      </c>
      <c r="Q145" s="22">
        <v>10534.438148145582</v>
      </c>
      <c r="R145" s="23">
        <v>8203.4527537247941</v>
      </c>
      <c r="S145" s="21">
        <v>47439.425280000003</v>
      </c>
      <c r="T145" s="22">
        <v>9066.6229595135901</v>
      </c>
      <c r="U145" s="23">
        <v>6922.4759322887949</v>
      </c>
      <c r="V145" s="21">
        <v>76322.234819999881</v>
      </c>
      <c r="W145" s="22">
        <v>14586.705518798412</v>
      </c>
      <c r="X145" s="23">
        <v>11535.938470329011</v>
      </c>
      <c r="Y145" s="21">
        <v>46579.002600000007</v>
      </c>
      <c r="Z145" s="22">
        <v>8902.1789769120023</v>
      </c>
      <c r="AA145" s="23">
        <v>7076.6793985134018</v>
      </c>
      <c r="AB145" s="21">
        <v>7768.0558799999972</v>
      </c>
      <c r="AC145" s="22">
        <v>1484.6308397856001</v>
      </c>
      <c r="AD145" s="23">
        <v>1060.8053850108001</v>
      </c>
      <c r="AE145" s="21">
        <v>5174.1448199999995</v>
      </c>
      <c r="AF145" s="22">
        <v>988.8825579984001</v>
      </c>
      <c r="AG145" s="23">
        <v>699.27449541300041</v>
      </c>
      <c r="AH145" s="21">
        <v>3190.3294799999985</v>
      </c>
      <c r="AI145" s="22">
        <v>609.73577021759957</v>
      </c>
      <c r="AJ145" s="23">
        <v>401.93461272899998</v>
      </c>
      <c r="AK145" s="21">
        <v>2842.6405800000007</v>
      </c>
      <c r="AL145" s="22">
        <v>543.28546764959981</v>
      </c>
      <c r="AM145" s="23">
        <v>358.79810981819992</v>
      </c>
      <c r="AN145" s="143">
        <v>5732.8455599999988</v>
      </c>
      <c r="AO145" s="14">
        <v>1095.6614434271994</v>
      </c>
      <c r="AP145" s="23">
        <v>754.51264551000031</v>
      </c>
      <c r="AQ145" s="143">
        <v>12506.941200000001</v>
      </c>
      <c r="AR145" s="14">
        <v>2390.3266021439999</v>
      </c>
      <c r="AS145" s="23">
        <v>1697.5437952356003</v>
      </c>
      <c r="AT145" s="143">
        <v>17016.794339999997</v>
      </c>
      <c r="AU145" s="14">
        <v>3252.2497342608008</v>
      </c>
      <c r="AV145" s="23">
        <v>2326.7595336647996</v>
      </c>
    </row>
    <row r="146" spans="1:48" x14ac:dyDescent="0.25">
      <c r="A146" s="7">
        <v>139</v>
      </c>
      <c r="B146" s="62" t="s">
        <v>105</v>
      </c>
      <c r="C146" s="130">
        <v>118</v>
      </c>
      <c r="D146" s="88">
        <v>0.2</v>
      </c>
      <c r="E146" s="88" t="s">
        <v>321</v>
      </c>
      <c r="F146" s="73">
        <v>37613</v>
      </c>
      <c r="G146" s="73">
        <v>39630</v>
      </c>
      <c r="H146" s="90" t="s">
        <v>422</v>
      </c>
      <c r="I146" s="69">
        <f t="shared" si="63"/>
        <v>413893.75</v>
      </c>
      <c r="J146" s="18">
        <f t="shared" si="64"/>
        <v>65002.405229999989</v>
      </c>
      <c r="K146" s="19">
        <f t="shared" si="61"/>
        <v>0.15705094660163385</v>
      </c>
      <c r="L146" s="20">
        <f t="shared" si="65"/>
        <v>46337.520196124984</v>
      </c>
      <c r="M146" s="21">
        <v>84435.549999999945</v>
      </c>
      <c r="N146" s="22">
        <v>14362.487055000003</v>
      </c>
      <c r="O146" s="23">
        <v>11340.649711499989</v>
      </c>
      <c r="P146" s="21">
        <v>51684.124999999978</v>
      </c>
      <c r="Q146" s="22">
        <v>8791.4696624999888</v>
      </c>
      <c r="R146" s="23">
        <v>6654.2097382500015</v>
      </c>
      <c r="S146" s="21">
        <v>41588.55000000001</v>
      </c>
      <c r="T146" s="22">
        <v>7074.2123549999969</v>
      </c>
      <c r="U146" s="23">
        <v>5189.685276749994</v>
      </c>
      <c r="V146" s="21">
        <v>60966.474999999991</v>
      </c>
      <c r="W146" s="22">
        <v>10370.397397499981</v>
      </c>
      <c r="X146" s="23">
        <v>7912.0207434999975</v>
      </c>
      <c r="Y146" s="21">
        <v>24803.65</v>
      </c>
      <c r="Z146" s="22">
        <v>3935.3111279999998</v>
      </c>
      <c r="AA146" s="23">
        <v>2938.124336249999</v>
      </c>
      <c r="AB146" s="21">
        <v>6934.4750000000004</v>
      </c>
      <c r="AC146" s="22">
        <v>943.64335800000026</v>
      </c>
      <c r="AD146" s="23">
        <v>583.81020550000017</v>
      </c>
      <c r="AE146" s="21">
        <v>9247.1249999999982</v>
      </c>
      <c r="AF146" s="22">
        <v>1258.3487699999994</v>
      </c>
      <c r="AG146" s="23">
        <v>749.09878500000082</v>
      </c>
      <c r="AH146" s="21">
        <v>9572.5750000000044</v>
      </c>
      <c r="AI146" s="22">
        <v>1302.6360059999993</v>
      </c>
      <c r="AJ146" s="23">
        <v>740.33160175000035</v>
      </c>
      <c r="AK146" s="21">
        <v>10262.449999999995</v>
      </c>
      <c r="AL146" s="22">
        <v>1396.5141960000008</v>
      </c>
      <c r="AM146" s="23">
        <v>814.36618499999963</v>
      </c>
      <c r="AN146" s="143">
        <v>43840.575000000004</v>
      </c>
      <c r="AO146" s="14">
        <v>5965.8254460000144</v>
      </c>
      <c r="AP146" s="23">
        <v>3664.9243848750011</v>
      </c>
      <c r="AQ146" s="143">
        <v>30379.200000000004</v>
      </c>
      <c r="AR146" s="14">
        <v>4134.001535999997</v>
      </c>
      <c r="AS146" s="23">
        <v>2499.5818990000012</v>
      </c>
      <c r="AT146" s="143">
        <v>40179.000000000007</v>
      </c>
      <c r="AU146" s="14">
        <v>5467.5583200000046</v>
      </c>
      <c r="AV146" s="23">
        <v>3250.71732875</v>
      </c>
    </row>
    <row r="147" spans="1:48" x14ac:dyDescent="0.25">
      <c r="A147" s="7">
        <v>140</v>
      </c>
      <c r="B147" s="62" t="s">
        <v>593</v>
      </c>
      <c r="C147" s="130">
        <v>122</v>
      </c>
      <c r="D147" s="88">
        <v>0.115</v>
      </c>
      <c r="E147" s="88" t="s">
        <v>321</v>
      </c>
      <c r="F147" s="73">
        <v>37586</v>
      </c>
      <c r="G147" s="73">
        <v>39934</v>
      </c>
      <c r="H147" s="90" t="s">
        <v>423</v>
      </c>
      <c r="I147" s="69">
        <f t="shared" si="63"/>
        <v>72101.382000000027</v>
      </c>
      <c r="J147" s="18">
        <f t="shared" si="64"/>
        <v>12828.277885440004</v>
      </c>
      <c r="K147" s="19">
        <f t="shared" si="61"/>
        <v>0.17791999999999999</v>
      </c>
      <c r="L147" s="20">
        <f t="shared" si="65"/>
        <v>9947.3314662049961</v>
      </c>
      <c r="M147" s="21">
        <v>20180.991000000005</v>
      </c>
      <c r="N147" s="22">
        <v>3590.6019187200027</v>
      </c>
      <c r="O147" s="23">
        <v>2892.485896029998</v>
      </c>
      <c r="P147" s="21">
        <v>9459.3225000000039</v>
      </c>
      <c r="Q147" s="22">
        <v>1683.0026592000008</v>
      </c>
      <c r="R147" s="23">
        <v>1300.6167380300008</v>
      </c>
      <c r="S147" s="21">
        <v>14809.987000000019</v>
      </c>
      <c r="T147" s="22">
        <v>2634.9928870399976</v>
      </c>
      <c r="U147" s="23">
        <v>1980.00093253</v>
      </c>
      <c r="V147" s="21">
        <v>24681.772500000014</v>
      </c>
      <c r="W147" s="22">
        <v>4391.380963200003</v>
      </c>
      <c r="X147" s="23">
        <v>3374.1821520049975</v>
      </c>
      <c r="Y147" s="21">
        <v>1440.2450000000006</v>
      </c>
      <c r="Z147" s="22">
        <v>256.24839039999995</v>
      </c>
      <c r="AA147" s="23">
        <v>207.46914544999996</v>
      </c>
      <c r="AB147" s="21">
        <v>0</v>
      </c>
      <c r="AC147" s="22">
        <v>0</v>
      </c>
      <c r="AD147" s="23">
        <v>0</v>
      </c>
      <c r="AE147" s="21">
        <v>0</v>
      </c>
      <c r="AF147" s="22">
        <v>0</v>
      </c>
      <c r="AG147" s="23">
        <v>0</v>
      </c>
      <c r="AH147" s="21">
        <v>0</v>
      </c>
      <c r="AI147" s="22">
        <v>0</v>
      </c>
      <c r="AJ147" s="23">
        <v>0</v>
      </c>
      <c r="AK147" s="21">
        <v>0</v>
      </c>
      <c r="AL147" s="22">
        <v>0</v>
      </c>
      <c r="AM147" s="23">
        <v>0</v>
      </c>
      <c r="AN147" s="143">
        <v>0</v>
      </c>
      <c r="AO147" s="14">
        <v>0</v>
      </c>
      <c r="AP147" s="23">
        <v>0</v>
      </c>
      <c r="AQ147" s="143">
        <v>291.8845</v>
      </c>
      <c r="AR147" s="14">
        <v>51.932090239999987</v>
      </c>
      <c r="AS147" s="23">
        <v>35.413590849999991</v>
      </c>
      <c r="AT147" s="143">
        <v>1237.1795</v>
      </c>
      <c r="AU147" s="14">
        <v>220.11897663999991</v>
      </c>
      <c r="AV147" s="23">
        <v>157.16301131</v>
      </c>
    </row>
    <row r="148" spans="1:48" x14ac:dyDescent="0.25">
      <c r="A148" s="16">
        <v>141</v>
      </c>
      <c r="B148" s="62" t="s">
        <v>594</v>
      </c>
      <c r="C148" s="130">
        <v>121</v>
      </c>
      <c r="D148" s="88">
        <v>3.5000000000000003E-2</v>
      </c>
      <c r="E148" s="88" t="s">
        <v>321</v>
      </c>
      <c r="F148" s="73">
        <v>37098</v>
      </c>
      <c r="G148" s="73">
        <v>39934</v>
      </c>
      <c r="H148" s="90" t="s">
        <v>424</v>
      </c>
      <c r="I148" s="69">
        <f t="shared" si="63"/>
        <v>42818.799599999998</v>
      </c>
      <c r="J148" s="18">
        <f t="shared" si="64"/>
        <v>8442.1545291360017</v>
      </c>
      <c r="K148" s="19">
        <f t="shared" si="61"/>
        <v>0.19716000000000006</v>
      </c>
      <c r="L148" s="20">
        <f t="shared" si="65"/>
        <v>6599.9494512885003</v>
      </c>
      <c r="M148" s="21">
        <v>11038.482600000001</v>
      </c>
      <c r="N148" s="22">
        <v>2176.3472294159997</v>
      </c>
      <c r="O148" s="23">
        <v>1791.3699630420015</v>
      </c>
      <c r="P148" s="21">
        <v>3827.430299999995</v>
      </c>
      <c r="Q148" s="22">
        <v>754.61615794799945</v>
      </c>
      <c r="R148" s="23">
        <v>595.66589979299977</v>
      </c>
      <c r="S148" s="21">
        <v>3841.9311000000025</v>
      </c>
      <c r="T148" s="22">
        <v>757.47513567600015</v>
      </c>
      <c r="U148" s="23">
        <v>584.90278265400013</v>
      </c>
      <c r="V148" s="21">
        <v>10272.217500000006</v>
      </c>
      <c r="W148" s="22">
        <v>2025.270402300001</v>
      </c>
      <c r="X148" s="23">
        <v>1613.5076614019997</v>
      </c>
      <c r="Y148" s="21">
        <v>3183.9362999999994</v>
      </c>
      <c r="Z148" s="22">
        <v>627.74488090800071</v>
      </c>
      <c r="AA148" s="23">
        <v>495.36169260599951</v>
      </c>
      <c r="AB148" s="21">
        <v>1964.9411999999995</v>
      </c>
      <c r="AC148" s="22">
        <v>387.40780699199985</v>
      </c>
      <c r="AD148" s="23">
        <v>287.66997508499992</v>
      </c>
      <c r="AE148" s="21">
        <v>894.59189999999955</v>
      </c>
      <c r="AF148" s="22">
        <v>176.37773900400003</v>
      </c>
      <c r="AG148" s="23">
        <v>127.84968223800003</v>
      </c>
      <c r="AH148" s="21">
        <v>603.66629999999986</v>
      </c>
      <c r="AI148" s="22">
        <v>119.01884770800004</v>
      </c>
      <c r="AJ148" s="23">
        <v>83.067549018000008</v>
      </c>
      <c r="AK148" s="21">
        <v>819.49949999999978</v>
      </c>
      <c r="AL148" s="22">
        <v>161.57252142000002</v>
      </c>
      <c r="AM148" s="23">
        <v>113.33036499599989</v>
      </c>
      <c r="AN148" s="143">
        <v>1913.6858999999988</v>
      </c>
      <c r="AO148" s="14">
        <v>377.30231204400002</v>
      </c>
      <c r="AP148" s="23">
        <v>272.96975442750028</v>
      </c>
      <c r="AQ148" s="143">
        <v>2321.9423999999999</v>
      </c>
      <c r="AR148" s="14">
        <v>457.79416358400005</v>
      </c>
      <c r="AS148" s="23">
        <v>328.93685509499977</v>
      </c>
      <c r="AT148" s="143">
        <v>2136.4746000000005</v>
      </c>
      <c r="AU148" s="14">
        <v>421.22733213600026</v>
      </c>
      <c r="AV148" s="23">
        <v>305.31727093200004</v>
      </c>
    </row>
    <row r="149" spans="1:48" x14ac:dyDescent="0.25">
      <c r="A149" s="7">
        <v>142</v>
      </c>
      <c r="B149" s="62" t="s">
        <v>106</v>
      </c>
      <c r="C149" s="130">
        <v>123</v>
      </c>
      <c r="D149" s="88">
        <v>9.5000000000000001E-2</v>
      </c>
      <c r="E149" s="88" t="s">
        <v>321</v>
      </c>
      <c r="F149" s="73">
        <v>36272</v>
      </c>
      <c r="G149" s="73">
        <v>39995</v>
      </c>
      <c r="H149" s="90" t="s">
        <v>425</v>
      </c>
      <c r="I149" s="69">
        <f t="shared" si="63"/>
        <v>35166.367199999986</v>
      </c>
      <c r="J149" s="18">
        <f t="shared" si="64"/>
        <v>6883.1130520560009</v>
      </c>
      <c r="K149" s="19">
        <f t="shared" si="61"/>
        <v>0.1957300000000001</v>
      </c>
      <c r="L149" s="20">
        <f t="shared" si="65"/>
        <v>5500.8178922759989</v>
      </c>
      <c r="M149" s="21">
        <v>8974.0302000000011</v>
      </c>
      <c r="N149" s="22">
        <v>1756.4869310459983</v>
      </c>
      <c r="O149" s="23">
        <v>1467.1338228899997</v>
      </c>
      <c r="P149" s="21">
        <v>0</v>
      </c>
      <c r="Q149" s="22">
        <v>0</v>
      </c>
      <c r="R149" s="23">
        <v>0</v>
      </c>
      <c r="S149" s="21">
        <v>1658.2764</v>
      </c>
      <c r="T149" s="22">
        <v>324.57443977200001</v>
      </c>
      <c r="U149" s="23">
        <v>248.93946182999997</v>
      </c>
      <c r="V149" s="21">
        <v>20946.606599999988</v>
      </c>
      <c r="W149" s="22">
        <v>4099.8793098180022</v>
      </c>
      <c r="X149" s="23">
        <v>3240.3391607159997</v>
      </c>
      <c r="Y149" s="21">
        <v>3587.4540000000011</v>
      </c>
      <c r="Z149" s="22">
        <v>702.17237142000045</v>
      </c>
      <c r="AA149" s="23">
        <v>544.40544683999997</v>
      </c>
      <c r="AB149" s="21">
        <v>0</v>
      </c>
      <c r="AC149" s="22">
        <v>0</v>
      </c>
      <c r="AD149" s="23">
        <v>0</v>
      </c>
      <c r="AE149" s="21">
        <v>0</v>
      </c>
      <c r="AF149" s="22">
        <v>0</v>
      </c>
      <c r="AG149" s="23">
        <v>0</v>
      </c>
      <c r="AH149" s="21">
        <v>0</v>
      </c>
      <c r="AI149" s="22">
        <v>0</v>
      </c>
      <c r="AJ149" s="23">
        <v>0</v>
      </c>
      <c r="AK149" s="21">
        <v>0</v>
      </c>
      <c r="AL149" s="22">
        <v>0</v>
      </c>
      <c r="AM149" s="23">
        <v>0</v>
      </c>
      <c r="AN149" s="143">
        <v>0</v>
      </c>
      <c r="AO149" s="14">
        <v>0</v>
      </c>
      <c r="AP149" s="23">
        <v>0</v>
      </c>
      <c r="AQ149" s="143">
        <v>0</v>
      </c>
      <c r="AR149" s="14">
        <v>0</v>
      </c>
      <c r="AS149" s="23">
        <v>0</v>
      </c>
      <c r="AT149" s="143">
        <v>0</v>
      </c>
      <c r="AU149" s="14">
        <v>0</v>
      </c>
      <c r="AV149" s="23">
        <v>0</v>
      </c>
    </row>
    <row r="150" spans="1:48" x14ac:dyDescent="0.25">
      <c r="A150" s="7">
        <v>143</v>
      </c>
      <c r="B150" s="62" t="s">
        <v>107</v>
      </c>
      <c r="C150" s="130">
        <v>124</v>
      </c>
      <c r="D150" s="88">
        <v>7.4999999999999997E-2</v>
      </c>
      <c r="E150" s="88" t="s">
        <v>321</v>
      </c>
      <c r="F150" s="73">
        <v>36042</v>
      </c>
      <c r="G150" s="73">
        <v>39569</v>
      </c>
      <c r="H150" s="90" t="s">
        <v>426</v>
      </c>
      <c r="I150" s="69">
        <f t="shared" si="63"/>
        <v>34494.276387899969</v>
      </c>
      <c r="J150" s="18">
        <f t="shared" si="64"/>
        <v>6613.9647747116996</v>
      </c>
      <c r="K150" s="19">
        <f t="shared" si="61"/>
        <v>0.19174093407078316</v>
      </c>
      <c r="L150" s="20">
        <f t="shared" si="65"/>
        <v>5141.6826635690695</v>
      </c>
      <c r="M150" s="21">
        <v>9011.6423216999974</v>
      </c>
      <c r="N150" s="22">
        <v>1776.7354001463723</v>
      </c>
      <c r="O150" s="23">
        <v>1451.646715179422</v>
      </c>
      <c r="P150" s="21">
        <v>2811.3031106999938</v>
      </c>
      <c r="Q150" s="22">
        <v>554.27652130561228</v>
      </c>
      <c r="R150" s="23">
        <v>428.57046065570682</v>
      </c>
      <c r="S150" s="21">
        <v>3916.565834399993</v>
      </c>
      <c r="T150" s="22">
        <v>772.19011991030493</v>
      </c>
      <c r="U150" s="23">
        <v>579.21681073548518</v>
      </c>
      <c r="V150" s="21">
        <v>15174.645082499997</v>
      </c>
      <c r="W150" s="22">
        <v>2946.0703996610309</v>
      </c>
      <c r="X150" s="23">
        <v>2316.1511117132659</v>
      </c>
      <c r="Y150" s="21">
        <v>2786.8250528999974</v>
      </c>
      <c r="Z150" s="22">
        <v>439.56591559391774</v>
      </c>
      <c r="AA150" s="23">
        <v>289.92294828863095</v>
      </c>
      <c r="AB150" s="21">
        <v>2.7788679000000185</v>
      </c>
      <c r="AC150" s="22">
        <v>0.43831083386700048</v>
      </c>
      <c r="AD150" s="23">
        <v>0.28389306971699985</v>
      </c>
      <c r="AE150" s="21">
        <v>0.96980429999999918</v>
      </c>
      <c r="AF150" s="22">
        <v>0.15296723223899969</v>
      </c>
      <c r="AG150" s="23">
        <v>0.10053856742099991</v>
      </c>
      <c r="AH150" s="21">
        <v>1.3187945999999995</v>
      </c>
      <c r="AI150" s="22">
        <v>0.20801347225800063</v>
      </c>
      <c r="AJ150" s="23">
        <v>0.13195267253699991</v>
      </c>
      <c r="AK150" s="21">
        <v>1.1917308000000022</v>
      </c>
      <c r="AL150" s="22">
        <v>0.18797169908400047</v>
      </c>
      <c r="AM150" s="23">
        <v>0.11994276751800011</v>
      </c>
      <c r="AN150" s="143">
        <v>1.0936770000000027</v>
      </c>
      <c r="AO150" s="14">
        <v>0.17250567320999941</v>
      </c>
      <c r="AP150" s="23">
        <v>0.11385829859850009</v>
      </c>
      <c r="AQ150" s="143">
        <v>312.29206979999702</v>
      </c>
      <c r="AR150" s="14">
        <v>49.257828169554607</v>
      </c>
      <c r="AS150" s="23">
        <v>28.109551250162973</v>
      </c>
      <c r="AT150" s="143">
        <v>473.65004129999818</v>
      </c>
      <c r="AU150" s="14">
        <v>74.708821014249352</v>
      </c>
      <c r="AV150" s="23">
        <v>47.314880370602992</v>
      </c>
    </row>
    <row r="151" spans="1:48" x14ac:dyDescent="0.25">
      <c r="A151" s="7">
        <v>144</v>
      </c>
      <c r="B151" s="62" t="s">
        <v>108</v>
      </c>
      <c r="C151" s="130">
        <v>125</v>
      </c>
      <c r="D151" s="88">
        <v>0.52</v>
      </c>
      <c r="E151" s="88" t="s">
        <v>321</v>
      </c>
      <c r="F151" s="73">
        <v>36958</v>
      </c>
      <c r="G151" s="73">
        <v>39934</v>
      </c>
      <c r="H151" s="90" t="s">
        <v>427</v>
      </c>
      <c r="I151" s="69">
        <f t="shared" si="63"/>
        <v>753679.99807680049</v>
      </c>
      <c r="J151" s="18">
        <f t="shared" si="64"/>
        <v>125193.78448053723</v>
      </c>
      <c r="K151" s="19">
        <f t="shared" ref="K151:K213" si="66">J151/I151</f>
        <v>0.16610999999999987</v>
      </c>
      <c r="L151" s="20">
        <f t="shared" si="65"/>
        <v>93109.932049052644</v>
      </c>
      <c r="M151" s="21">
        <v>152886.6213192</v>
      </c>
      <c r="N151" s="22">
        <v>25395.996667332311</v>
      </c>
      <c r="O151" s="23">
        <v>19955.098819847481</v>
      </c>
      <c r="P151" s="21">
        <v>76869.017510400037</v>
      </c>
      <c r="Q151" s="22">
        <v>12768.712498652543</v>
      </c>
      <c r="R151" s="23">
        <v>9550.4612842859242</v>
      </c>
      <c r="S151" s="21">
        <v>81925.549564800254</v>
      </c>
      <c r="T151" s="22">
        <v>13608.653038208933</v>
      </c>
      <c r="U151" s="23">
        <v>9924.401090587131</v>
      </c>
      <c r="V151" s="21">
        <v>233636.56987440013</v>
      </c>
      <c r="W151" s="22">
        <v>38809.370621836562</v>
      </c>
      <c r="X151" s="23">
        <v>29444.522596675724</v>
      </c>
      <c r="Y151" s="21">
        <v>72099.203709600028</v>
      </c>
      <c r="Z151" s="22">
        <v>11976.398728201657</v>
      </c>
      <c r="AA151" s="23">
        <v>9184.5369970379779</v>
      </c>
      <c r="AB151" s="21">
        <v>17273.261865600012</v>
      </c>
      <c r="AC151" s="22">
        <v>2869.2615284948192</v>
      </c>
      <c r="AD151" s="23">
        <v>1968.6752521814399</v>
      </c>
      <c r="AE151" s="21">
        <v>14461.058289599994</v>
      </c>
      <c r="AF151" s="22">
        <v>2402.1263924854534</v>
      </c>
      <c r="AG151" s="23">
        <v>1612.130019833327</v>
      </c>
      <c r="AH151" s="21">
        <v>12012.599085600001</v>
      </c>
      <c r="AI151" s="22">
        <v>1995.4128341090168</v>
      </c>
      <c r="AJ151" s="23">
        <v>1268.5417681059359</v>
      </c>
      <c r="AK151" s="21">
        <v>12016.8207552</v>
      </c>
      <c r="AL151" s="22">
        <v>1996.1140956462732</v>
      </c>
      <c r="AM151" s="23">
        <v>1246.3437208632231</v>
      </c>
      <c r="AN151" s="143">
        <v>18809.443475999997</v>
      </c>
      <c r="AO151" s="14">
        <v>3124.4366557983603</v>
      </c>
      <c r="AP151" s="23">
        <v>2078.9476709859605</v>
      </c>
      <c r="AQ151" s="143">
        <v>31656.615235199992</v>
      </c>
      <c r="AR151" s="14">
        <v>5258.480356719072</v>
      </c>
      <c r="AS151" s="23">
        <v>3516.5131238938066</v>
      </c>
      <c r="AT151" s="143">
        <v>30033.237391200015</v>
      </c>
      <c r="AU151" s="14">
        <v>4988.8210630522253</v>
      </c>
      <c r="AV151" s="23">
        <v>3359.7597047547097</v>
      </c>
    </row>
    <row r="152" spans="1:48" x14ac:dyDescent="0.25">
      <c r="A152" s="16">
        <v>145</v>
      </c>
      <c r="B152" s="62" t="s">
        <v>109</v>
      </c>
      <c r="C152" s="130">
        <v>127</v>
      </c>
      <c r="D152" s="88">
        <v>0.22500000000000001</v>
      </c>
      <c r="E152" s="88" t="s">
        <v>321</v>
      </c>
      <c r="F152" s="73">
        <v>36553</v>
      </c>
      <c r="G152" s="73">
        <v>39508</v>
      </c>
      <c r="H152" s="90" t="s">
        <v>428</v>
      </c>
      <c r="I152" s="69">
        <f t="shared" si="63"/>
        <v>515207.18716560013</v>
      </c>
      <c r="J152" s="18">
        <f t="shared" si="64"/>
        <v>67965.983666323824</v>
      </c>
      <c r="K152" s="19">
        <f t="shared" si="66"/>
        <v>0.13191971183522699</v>
      </c>
      <c r="L152" s="20">
        <f t="shared" si="65"/>
        <v>45803.330297434637</v>
      </c>
      <c r="M152" s="21">
        <v>105196.28721839999</v>
      </c>
      <c r="N152" s="22">
        <v>7888.66957850781</v>
      </c>
      <c r="O152" s="23">
        <v>4005.8816479008469</v>
      </c>
      <c r="P152" s="21">
        <v>65226.388255200043</v>
      </c>
      <c r="Q152" s="22">
        <v>10476.614235804909</v>
      </c>
      <c r="R152" s="23">
        <v>7741.9966799453787</v>
      </c>
      <c r="S152" s="21">
        <v>60836.479567200047</v>
      </c>
      <c r="T152" s="22">
        <v>8751.9359505374032</v>
      </c>
      <c r="U152" s="23">
        <v>6021.2207223521227</v>
      </c>
      <c r="V152" s="21">
        <v>114094.71537840001</v>
      </c>
      <c r="W152" s="22">
        <v>16413.665754336613</v>
      </c>
      <c r="X152" s="23">
        <v>11850.33633806205</v>
      </c>
      <c r="Y152" s="21">
        <v>64414.136275200028</v>
      </c>
      <c r="Z152" s="22">
        <v>9266.6176445502679</v>
      </c>
      <c r="AA152" s="23">
        <v>6768.8996567397826</v>
      </c>
      <c r="AB152" s="21">
        <v>11866.601397599998</v>
      </c>
      <c r="AC152" s="22">
        <v>1707.1292770587359</v>
      </c>
      <c r="AD152" s="23">
        <v>1102.0150904521668</v>
      </c>
      <c r="AE152" s="21">
        <v>11403.028605599997</v>
      </c>
      <c r="AF152" s="22">
        <v>1640.4396952016157</v>
      </c>
      <c r="AG152" s="23">
        <v>1027.6831201255204</v>
      </c>
      <c r="AH152" s="21">
        <v>6156.4705560000002</v>
      </c>
      <c r="AI152" s="22">
        <v>885.66985418615991</v>
      </c>
      <c r="AJ152" s="23">
        <v>526.56059985407978</v>
      </c>
      <c r="AK152" s="21">
        <v>6476.6611223999971</v>
      </c>
      <c r="AL152" s="22">
        <v>931.73246906846418</v>
      </c>
      <c r="AM152" s="23">
        <v>560.05640811136755</v>
      </c>
      <c r="AN152" s="143">
        <v>12891.637087199999</v>
      </c>
      <c r="AO152" s="14">
        <v>1854.5909113645923</v>
      </c>
      <c r="AP152" s="23">
        <v>1154.4832437490445</v>
      </c>
      <c r="AQ152" s="143">
        <v>29329.079464799979</v>
      </c>
      <c r="AR152" s="14">
        <v>4219.2813718061325</v>
      </c>
      <c r="AS152" s="23">
        <v>2598.1840109088698</v>
      </c>
      <c r="AT152" s="143">
        <v>27315.702237600017</v>
      </c>
      <c r="AU152" s="14">
        <v>3929.6369239011324</v>
      </c>
      <c r="AV152" s="23">
        <v>2446.012779233401</v>
      </c>
    </row>
    <row r="153" spans="1:48" x14ac:dyDescent="0.25">
      <c r="A153" s="7">
        <v>146</v>
      </c>
      <c r="B153" s="62" t="s">
        <v>110</v>
      </c>
      <c r="C153" s="130">
        <v>131</v>
      </c>
      <c r="D153" s="88">
        <v>0.02</v>
      </c>
      <c r="E153" s="88" t="s">
        <v>321</v>
      </c>
      <c r="F153" s="73">
        <v>37196</v>
      </c>
      <c r="G153" s="73">
        <v>39539</v>
      </c>
      <c r="H153" s="90" t="s">
        <v>429</v>
      </c>
      <c r="I153" s="69">
        <f t="shared" si="63"/>
        <v>27126.828300000005</v>
      </c>
      <c r="J153" s="18">
        <f t="shared" si="64"/>
        <v>4527.5183260019985</v>
      </c>
      <c r="K153" s="19">
        <f t="shared" si="66"/>
        <v>0.16690186836188284</v>
      </c>
      <c r="L153" s="20">
        <f t="shared" si="65"/>
        <v>3408.7482499919997</v>
      </c>
      <c r="M153" s="21">
        <v>6310.0101000000132</v>
      </c>
      <c r="N153" s="22">
        <v>1244.0815913160002</v>
      </c>
      <c r="O153" s="23">
        <v>1018.974174254999</v>
      </c>
      <c r="P153" s="21">
        <v>2965.3524000000002</v>
      </c>
      <c r="Q153" s="22">
        <v>467.72503405199961</v>
      </c>
      <c r="R153" s="23">
        <v>340.65215493600004</v>
      </c>
      <c r="S153" s="21">
        <v>3880.5476999999996</v>
      </c>
      <c r="T153" s="22">
        <v>612.07878872100014</v>
      </c>
      <c r="U153" s="23">
        <v>443.20694942400002</v>
      </c>
      <c r="V153" s="21">
        <v>8337.365699999993</v>
      </c>
      <c r="W153" s="22">
        <v>1315.0526918609999</v>
      </c>
      <c r="X153" s="23">
        <v>980.76091848000056</v>
      </c>
      <c r="Y153" s="21">
        <v>3217.3809000000015</v>
      </c>
      <c r="Z153" s="22">
        <v>507.47748935699985</v>
      </c>
      <c r="AA153" s="23">
        <v>379.32750747599999</v>
      </c>
      <c r="AB153" s="21">
        <v>1025.6349</v>
      </c>
      <c r="AC153" s="22">
        <v>161.773392777</v>
      </c>
      <c r="AD153" s="23">
        <v>103.80532822199997</v>
      </c>
      <c r="AE153" s="21">
        <v>550.95600000000013</v>
      </c>
      <c r="AF153" s="22">
        <v>86.902289879999955</v>
      </c>
      <c r="AG153" s="23">
        <v>58.258398204000009</v>
      </c>
      <c r="AH153" s="21">
        <v>1.0364999999999878</v>
      </c>
      <c r="AI153" s="22">
        <v>0.16348714500000117</v>
      </c>
      <c r="AJ153" s="23">
        <v>0.10210430100000002</v>
      </c>
      <c r="AK153" s="21">
        <v>0</v>
      </c>
      <c r="AL153" s="22">
        <v>0</v>
      </c>
      <c r="AM153" s="23">
        <v>0</v>
      </c>
      <c r="AN153" s="143">
        <v>0</v>
      </c>
      <c r="AO153" s="14">
        <v>0</v>
      </c>
      <c r="AP153" s="23">
        <v>0</v>
      </c>
      <c r="AQ153" s="143">
        <v>396.39630000000165</v>
      </c>
      <c r="AR153" s="14">
        <v>62.523588398999657</v>
      </c>
      <c r="AS153" s="23">
        <v>39.551967197999986</v>
      </c>
      <c r="AT153" s="143">
        <v>442.14780000000019</v>
      </c>
      <c r="AU153" s="14">
        <v>69.739972494</v>
      </c>
      <c r="AV153" s="23">
        <v>44.108747495999992</v>
      </c>
    </row>
    <row r="154" spans="1:48" x14ac:dyDescent="0.25">
      <c r="A154" s="7">
        <v>147</v>
      </c>
      <c r="B154" s="62" t="s">
        <v>111</v>
      </c>
      <c r="C154" s="130">
        <v>130</v>
      </c>
      <c r="D154" s="88">
        <v>0.03</v>
      </c>
      <c r="E154" s="88" t="s">
        <v>321</v>
      </c>
      <c r="F154" s="73">
        <v>36860</v>
      </c>
      <c r="G154" s="73">
        <v>39539</v>
      </c>
      <c r="H154" s="90" t="s">
        <v>430</v>
      </c>
      <c r="I154" s="69">
        <f t="shared" si="63"/>
        <v>30877.219499999999</v>
      </c>
      <c r="J154" s="18">
        <f t="shared" si="64"/>
        <v>5088.6159815009996</v>
      </c>
      <c r="K154" s="19">
        <f t="shared" si="66"/>
        <v>0.16480162604994272</v>
      </c>
      <c r="L154" s="20">
        <f t="shared" si="65"/>
        <v>3673.0756415339984</v>
      </c>
      <c r="M154" s="21">
        <v>5537.7162000000026</v>
      </c>
      <c r="N154" s="22">
        <v>1091.8161259920009</v>
      </c>
      <c r="O154" s="23">
        <v>890.62539143699985</v>
      </c>
      <c r="P154" s="21">
        <v>2877.0353999999975</v>
      </c>
      <c r="Q154" s="22">
        <v>453.79479364200029</v>
      </c>
      <c r="R154" s="23">
        <v>335.48755294199987</v>
      </c>
      <c r="S154" s="21">
        <v>3705.6966000000011</v>
      </c>
      <c r="T154" s="22">
        <v>584.49952471799941</v>
      </c>
      <c r="U154" s="23">
        <v>419.61703275000002</v>
      </c>
      <c r="V154" s="21">
        <v>5120.6612999999952</v>
      </c>
      <c r="W154" s="22">
        <v>807.68190684900026</v>
      </c>
      <c r="X154" s="23">
        <v>602.36021995199962</v>
      </c>
      <c r="Y154" s="21">
        <v>2326.8389999999995</v>
      </c>
      <c r="Z154" s="22">
        <v>367.01231546999992</v>
      </c>
      <c r="AA154" s="23">
        <v>268.36526608499986</v>
      </c>
      <c r="AB154" s="21">
        <v>2085.009</v>
      </c>
      <c r="AC154" s="22">
        <v>328.86846957000006</v>
      </c>
      <c r="AD154" s="23">
        <v>222.81439765799988</v>
      </c>
      <c r="AE154" s="21">
        <v>1517.5491000000002</v>
      </c>
      <c r="AF154" s="22">
        <v>239.36301954300012</v>
      </c>
      <c r="AG154" s="23">
        <v>156.6078105419999</v>
      </c>
      <c r="AH154" s="21">
        <v>1213.0988999999997</v>
      </c>
      <c r="AI154" s="22">
        <v>191.34208949700005</v>
      </c>
      <c r="AJ154" s="23">
        <v>118.31552040600006</v>
      </c>
      <c r="AK154" s="21">
        <v>1283.2035000000005</v>
      </c>
      <c r="AL154" s="22">
        <v>202.39968805499996</v>
      </c>
      <c r="AM154" s="23">
        <v>124.29369515700003</v>
      </c>
      <c r="AN154" s="143">
        <v>1731.4965000000004</v>
      </c>
      <c r="AO154" s="14">
        <v>273.1089429449998</v>
      </c>
      <c r="AP154" s="23">
        <v>178.21930924200004</v>
      </c>
      <c r="AQ154" s="143">
        <v>1791.2436</v>
      </c>
      <c r="AR154" s="14">
        <v>282.53285302799986</v>
      </c>
      <c r="AS154" s="23">
        <v>181.89591760499994</v>
      </c>
      <c r="AT154" s="143">
        <v>1687.6704</v>
      </c>
      <c r="AU154" s="14">
        <v>266.19625219199992</v>
      </c>
      <c r="AV154" s="23">
        <v>174.47352775799999</v>
      </c>
    </row>
    <row r="155" spans="1:48" x14ac:dyDescent="0.25">
      <c r="A155" s="7">
        <v>148</v>
      </c>
      <c r="B155" s="62" t="s">
        <v>112</v>
      </c>
      <c r="C155" s="130">
        <v>352</v>
      </c>
      <c r="D155" s="88">
        <v>9.1999999999999998E-2</v>
      </c>
      <c r="E155" s="88" t="s">
        <v>321</v>
      </c>
      <c r="F155" s="73">
        <v>35727</v>
      </c>
      <c r="G155" s="73">
        <v>39387</v>
      </c>
      <c r="H155" s="90" t="s">
        <v>431</v>
      </c>
      <c r="I155" s="69">
        <f t="shared" si="63"/>
        <v>86051.607200000013</v>
      </c>
      <c r="J155" s="18">
        <f t="shared" si="64"/>
        <v>13473.960655375997</v>
      </c>
      <c r="K155" s="19">
        <f t="shared" si="66"/>
        <v>0.15657999999999994</v>
      </c>
      <c r="L155" s="20">
        <f t="shared" si="65"/>
        <v>9657.7653487939988</v>
      </c>
      <c r="M155" s="21">
        <v>26488.55959999999</v>
      </c>
      <c r="N155" s="22">
        <v>4147.5786621679981</v>
      </c>
      <c r="O155" s="23">
        <v>3218.4098259400002</v>
      </c>
      <c r="P155" s="21">
        <v>6659.7984000000042</v>
      </c>
      <c r="Q155" s="22">
        <v>1042.7912334720004</v>
      </c>
      <c r="R155" s="23">
        <v>797.03950952399998</v>
      </c>
      <c r="S155" s="21">
        <v>10053.138400000002</v>
      </c>
      <c r="T155" s="22">
        <v>1574.1204106720004</v>
      </c>
      <c r="U155" s="23">
        <v>1132.0281238200005</v>
      </c>
      <c r="V155" s="21">
        <v>9809.0083999999952</v>
      </c>
      <c r="W155" s="22">
        <v>1535.8945352719998</v>
      </c>
      <c r="X155" s="23">
        <v>1134.4491626999991</v>
      </c>
      <c r="Y155" s="21">
        <v>4444.0119999999997</v>
      </c>
      <c r="Z155" s="22">
        <v>695.84339895999983</v>
      </c>
      <c r="AA155" s="23">
        <v>502.83237001599997</v>
      </c>
      <c r="AB155" s="21">
        <v>0</v>
      </c>
      <c r="AC155" s="22">
        <v>0</v>
      </c>
      <c r="AD155" s="23">
        <v>0</v>
      </c>
      <c r="AE155" s="21">
        <v>1603.8315999999995</v>
      </c>
      <c r="AF155" s="22">
        <v>251.12795192800002</v>
      </c>
      <c r="AG155" s="23">
        <v>162.92142183599998</v>
      </c>
      <c r="AH155" s="21">
        <v>873.33160000000009</v>
      </c>
      <c r="AI155" s="22">
        <v>136.746261928</v>
      </c>
      <c r="AJ155" s="23">
        <v>80.194184907999983</v>
      </c>
      <c r="AK155" s="21">
        <v>1225.1435999999997</v>
      </c>
      <c r="AL155" s="22">
        <v>191.832984888</v>
      </c>
      <c r="AM155" s="23">
        <v>113.53769385999999</v>
      </c>
      <c r="AN155" s="143">
        <v>6626.375600000003</v>
      </c>
      <c r="AO155" s="14">
        <v>1037.5578914479997</v>
      </c>
      <c r="AP155" s="23">
        <v>672.41335480999953</v>
      </c>
      <c r="AQ155" s="143">
        <v>5459.2196000000004</v>
      </c>
      <c r="AR155" s="14">
        <v>854.80460496800004</v>
      </c>
      <c r="AS155" s="23">
        <v>521.9406482439997</v>
      </c>
      <c r="AT155" s="143">
        <v>12809.18840000001</v>
      </c>
      <c r="AU155" s="14">
        <v>2005.6627196720003</v>
      </c>
      <c r="AV155" s="23">
        <v>1321.9990531360004</v>
      </c>
    </row>
    <row r="156" spans="1:48" x14ac:dyDescent="0.25">
      <c r="A156" s="16">
        <v>149</v>
      </c>
      <c r="B156" s="62" t="s">
        <v>113</v>
      </c>
      <c r="C156" s="130">
        <v>353</v>
      </c>
      <c r="D156" s="88">
        <v>0.2</v>
      </c>
      <c r="E156" s="88" t="s">
        <v>321</v>
      </c>
      <c r="F156" s="73">
        <v>35810</v>
      </c>
      <c r="G156" s="73">
        <v>39387</v>
      </c>
      <c r="H156" s="90" t="s">
        <v>431</v>
      </c>
      <c r="I156" s="69">
        <f t="shared" si="63"/>
        <v>226611.1160000001</v>
      </c>
      <c r="J156" s="18">
        <f t="shared" si="64"/>
        <v>34646.573525240005</v>
      </c>
      <c r="K156" s="19">
        <f t="shared" si="66"/>
        <v>0.15288999999999994</v>
      </c>
      <c r="L156" s="20">
        <f t="shared" si="65"/>
        <v>24615.926458035989</v>
      </c>
      <c r="M156" s="21">
        <v>53435.592799999918</v>
      </c>
      <c r="N156" s="22">
        <v>8169.7677831919891</v>
      </c>
      <c r="O156" s="23">
        <v>6253.1317029599959</v>
      </c>
      <c r="P156" s="21">
        <v>29097.965600000054</v>
      </c>
      <c r="Q156" s="22">
        <v>4448.7879605840044</v>
      </c>
      <c r="R156" s="23">
        <v>3275.6518951679982</v>
      </c>
      <c r="S156" s="21">
        <v>24590.507199999909</v>
      </c>
      <c r="T156" s="22">
        <v>3759.6426458079873</v>
      </c>
      <c r="U156" s="23">
        <v>2676.4788515039968</v>
      </c>
      <c r="V156" s="21">
        <v>53444.859199999933</v>
      </c>
      <c r="W156" s="22">
        <v>8171.1845230879999</v>
      </c>
      <c r="X156" s="23">
        <v>5996.0183409600004</v>
      </c>
      <c r="Y156" s="21">
        <v>9185.9928000000291</v>
      </c>
      <c r="Z156" s="22">
        <v>1404.4464391920017</v>
      </c>
      <c r="AA156" s="23">
        <v>991.63090297599933</v>
      </c>
      <c r="AB156" s="21">
        <v>1945.2528000000095</v>
      </c>
      <c r="AC156" s="22">
        <v>297.40970059199873</v>
      </c>
      <c r="AD156" s="23">
        <v>173.27554936800004</v>
      </c>
      <c r="AE156" s="21">
        <v>4901.4760000000506</v>
      </c>
      <c r="AF156" s="22">
        <v>749.38666563999402</v>
      </c>
      <c r="AG156" s="23">
        <v>469.17682855200019</v>
      </c>
      <c r="AH156" s="21">
        <v>3100.8160000000207</v>
      </c>
      <c r="AI156" s="22">
        <v>474.08375823999847</v>
      </c>
      <c r="AJ156" s="23">
        <v>269.33376857600007</v>
      </c>
      <c r="AK156" s="21">
        <v>3562.8776000000157</v>
      </c>
      <c r="AL156" s="22">
        <v>544.72835626399865</v>
      </c>
      <c r="AM156" s="23">
        <v>308.56086275199988</v>
      </c>
      <c r="AN156" s="143">
        <v>11375.124000000089</v>
      </c>
      <c r="AO156" s="14">
        <v>1739.142708360024</v>
      </c>
      <c r="AP156" s="23">
        <v>1118.2403122759988</v>
      </c>
      <c r="AQ156" s="143">
        <v>10430.400800000049</v>
      </c>
      <c r="AR156" s="14">
        <v>1594.7039783120065</v>
      </c>
      <c r="AS156" s="23">
        <v>959.30769876799945</v>
      </c>
      <c r="AT156" s="143">
        <v>21540.251200000002</v>
      </c>
      <c r="AU156" s="14">
        <v>3293.2890059680003</v>
      </c>
      <c r="AV156" s="23">
        <v>2125.1197441759991</v>
      </c>
    </row>
    <row r="157" spans="1:48" x14ac:dyDescent="0.25">
      <c r="A157" s="7">
        <v>150</v>
      </c>
      <c r="B157" s="62" t="s">
        <v>114</v>
      </c>
      <c r="C157" s="130">
        <v>133</v>
      </c>
      <c r="D157" s="88">
        <v>0.6</v>
      </c>
      <c r="E157" s="88" t="s">
        <v>321</v>
      </c>
      <c r="F157" s="73">
        <v>37589</v>
      </c>
      <c r="G157" s="73">
        <v>39508</v>
      </c>
      <c r="H157" s="90" t="s">
        <v>559</v>
      </c>
      <c r="I157" s="69">
        <f t="shared" si="63"/>
        <v>1046173.3033775997</v>
      </c>
      <c r="J157" s="18">
        <f t="shared" si="64"/>
        <v>109117.71389898792</v>
      </c>
      <c r="K157" s="19">
        <f t="shared" si="66"/>
        <v>0.10430175722004981</v>
      </c>
      <c r="L157" s="20">
        <f t="shared" si="65"/>
        <v>63617.354290675816</v>
      </c>
      <c r="M157" s="21">
        <v>176940.06158220003</v>
      </c>
      <c r="N157" s="22">
        <v>13658.003353530021</v>
      </c>
      <c r="O157" s="23">
        <v>7016.3295243517478</v>
      </c>
      <c r="P157" s="21">
        <v>173052.81826619999</v>
      </c>
      <c r="Q157" s="22">
        <v>11824.006446920494</v>
      </c>
      <c r="R157" s="23">
        <v>4507.2955335968472</v>
      </c>
      <c r="S157" s="21">
        <v>164087.70268079985</v>
      </c>
      <c r="T157" s="22">
        <v>10132.415640539413</v>
      </c>
      <c r="U157" s="23">
        <v>2772.6158351289264</v>
      </c>
      <c r="V157" s="21">
        <v>228248.03469299982</v>
      </c>
      <c r="W157" s="22">
        <v>31530.183512491025</v>
      </c>
      <c r="X157" s="23">
        <v>22458.769340644565</v>
      </c>
      <c r="Y157" s="21">
        <v>119521.47449339996</v>
      </c>
      <c r="Z157" s="22">
        <v>16510.696486518278</v>
      </c>
      <c r="AA157" s="23">
        <v>11691.645940875003</v>
      </c>
      <c r="AB157" s="21">
        <v>26336.03127000001</v>
      </c>
      <c r="AC157" s="22">
        <v>3638.0593596377976</v>
      </c>
      <c r="AD157" s="23">
        <v>2285.711819073485</v>
      </c>
      <c r="AE157" s="21">
        <v>20984.706017400011</v>
      </c>
      <c r="AF157" s="22">
        <v>2898.8272892436348</v>
      </c>
      <c r="AG157" s="23">
        <v>1759.2410266871816</v>
      </c>
      <c r="AH157" s="21">
        <v>17773.460645400013</v>
      </c>
      <c r="AI157" s="22">
        <v>2455.2258535555552</v>
      </c>
      <c r="AJ157" s="23">
        <v>1358.8349887169513</v>
      </c>
      <c r="AK157" s="21">
        <v>15373.244022599998</v>
      </c>
      <c r="AL157" s="22">
        <v>2123.6599292819642</v>
      </c>
      <c r="AM157" s="23">
        <v>1171.258254315426</v>
      </c>
      <c r="AN157" s="143">
        <v>22758.874828799992</v>
      </c>
      <c r="AO157" s="14">
        <v>3143.9109688504318</v>
      </c>
      <c r="AP157" s="23">
        <v>1900.1909191853576</v>
      </c>
      <c r="AQ157" s="143">
        <v>33281.340990600009</v>
      </c>
      <c r="AR157" s="14">
        <v>4597.4844444414848</v>
      </c>
      <c r="AS157" s="23">
        <v>2695.044237087307</v>
      </c>
      <c r="AT157" s="143">
        <v>47815.553887199996</v>
      </c>
      <c r="AU157" s="14">
        <v>6605.2406139778104</v>
      </c>
      <c r="AV157" s="23">
        <v>4000.4168710130184</v>
      </c>
    </row>
    <row r="158" spans="1:48" x14ac:dyDescent="0.25">
      <c r="A158" s="7">
        <v>151</v>
      </c>
      <c r="B158" s="62" t="s">
        <v>115</v>
      </c>
      <c r="C158" s="130">
        <v>134</v>
      </c>
      <c r="D158" s="88">
        <v>0.2</v>
      </c>
      <c r="E158" s="88" t="s">
        <v>321</v>
      </c>
      <c r="F158" s="73">
        <v>37099</v>
      </c>
      <c r="G158" s="73">
        <v>39479</v>
      </c>
      <c r="H158" s="90" t="s">
        <v>432</v>
      </c>
      <c r="I158" s="69">
        <f t="shared" si="63"/>
        <v>503016.7600000003</v>
      </c>
      <c r="J158" s="18">
        <f t="shared" si="64"/>
        <v>76906.23243639998</v>
      </c>
      <c r="K158" s="19">
        <f t="shared" si="66"/>
        <v>0.15288999999999986</v>
      </c>
      <c r="L158" s="20">
        <f t="shared" si="65"/>
        <v>55647.351819399992</v>
      </c>
      <c r="M158" s="21">
        <v>111673.01599999999</v>
      </c>
      <c r="N158" s="22">
        <v>17073.687416239998</v>
      </c>
      <c r="O158" s="23">
        <v>12971.416382479994</v>
      </c>
      <c r="P158" s="21">
        <v>83157.216000000015</v>
      </c>
      <c r="Q158" s="22">
        <v>12713.906754239997</v>
      </c>
      <c r="R158" s="23">
        <v>9267.1633296800028</v>
      </c>
      <c r="S158" s="21">
        <v>64864.25600000003</v>
      </c>
      <c r="T158" s="22">
        <v>9917.0960998399933</v>
      </c>
      <c r="U158" s="23">
        <v>7018.2968649599934</v>
      </c>
      <c r="V158" s="21">
        <v>124259.48800000019</v>
      </c>
      <c r="W158" s="22">
        <v>18998.033120319993</v>
      </c>
      <c r="X158" s="23">
        <v>14001.90744992</v>
      </c>
      <c r="Y158" s="21">
        <v>46240.023999999998</v>
      </c>
      <c r="Z158" s="22">
        <v>7069.6372693600024</v>
      </c>
      <c r="AA158" s="23">
        <v>5226.9775847200026</v>
      </c>
      <c r="AB158" s="21">
        <v>9948.4000000000015</v>
      </c>
      <c r="AC158" s="22">
        <v>1521.0108759999985</v>
      </c>
      <c r="AD158" s="23">
        <v>1017.4017882399992</v>
      </c>
      <c r="AE158" s="21">
        <v>9090.8639999999923</v>
      </c>
      <c r="AF158" s="22">
        <v>1389.902196960001</v>
      </c>
      <c r="AG158" s="23">
        <v>898.01721335999991</v>
      </c>
      <c r="AH158" s="21">
        <v>4942.3919999999998</v>
      </c>
      <c r="AI158" s="22">
        <v>755.64231287999985</v>
      </c>
      <c r="AJ158" s="23">
        <v>462.64834824000019</v>
      </c>
      <c r="AK158" s="21">
        <v>3758.2480000000023</v>
      </c>
      <c r="AL158" s="22">
        <v>574.59853672000008</v>
      </c>
      <c r="AM158" s="23">
        <v>355.1061459999998</v>
      </c>
      <c r="AN158" s="143">
        <v>10478.232000000002</v>
      </c>
      <c r="AO158" s="14">
        <v>1602.0168904800005</v>
      </c>
      <c r="AP158" s="23">
        <v>1026.6207790800006</v>
      </c>
      <c r="AQ158" s="143">
        <v>15056.74399999999</v>
      </c>
      <c r="AR158" s="14">
        <v>2302.0255901600008</v>
      </c>
      <c r="AS158" s="23">
        <v>1471.7699263200004</v>
      </c>
      <c r="AT158" s="143">
        <v>19547.879999999979</v>
      </c>
      <c r="AU158" s="14">
        <v>2988.6753732000002</v>
      </c>
      <c r="AV158" s="23">
        <v>1930.0260064000006</v>
      </c>
    </row>
    <row r="159" spans="1:48" x14ac:dyDescent="0.25">
      <c r="A159" s="7">
        <v>152</v>
      </c>
      <c r="B159" s="62" t="s">
        <v>116</v>
      </c>
      <c r="C159" s="130">
        <v>135</v>
      </c>
      <c r="D159" s="88">
        <v>0.39600000000000002</v>
      </c>
      <c r="E159" s="88" t="s">
        <v>321</v>
      </c>
      <c r="F159" s="73">
        <v>37244</v>
      </c>
      <c r="G159" s="73">
        <v>39448</v>
      </c>
      <c r="H159" s="90" t="s">
        <v>433</v>
      </c>
      <c r="I159" s="69">
        <f t="shared" si="63"/>
        <v>316161.22559999977</v>
      </c>
      <c r="J159" s="18">
        <f t="shared" si="64"/>
        <v>45482.953914815997</v>
      </c>
      <c r="K159" s="19">
        <f t="shared" si="66"/>
        <v>0.1438600000000001</v>
      </c>
      <c r="L159" s="20">
        <f t="shared" si="65"/>
        <v>32904.412382143993</v>
      </c>
      <c r="M159" s="21">
        <v>79690.53759999988</v>
      </c>
      <c r="N159" s="22">
        <v>11464.280739136004</v>
      </c>
      <c r="O159" s="23">
        <v>8708.3631756959912</v>
      </c>
      <c r="P159" s="21">
        <v>45884.662399999987</v>
      </c>
      <c r="Q159" s="22">
        <v>6600.9675328639987</v>
      </c>
      <c r="R159" s="23">
        <v>4724.818668832002</v>
      </c>
      <c r="S159" s="21">
        <v>44631.444799999961</v>
      </c>
      <c r="T159" s="22">
        <v>6420.6796489279968</v>
      </c>
      <c r="U159" s="23">
        <v>4459.7961548639996</v>
      </c>
      <c r="V159" s="21">
        <v>110176.8303999999</v>
      </c>
      <c r="W159" s="22">
        <v>15850.038821344004</v>
      </c>
      <c r="X159" s="23">
        <v>11411.971099279994</v>
      </c>
      <c r="Y159" s="21">
        <v>20227.931200000003</v>
      </c>
      <c r="Z159" s="22">
        <v>2909.9901824320009</v>
      </c>
      <c r="AA159" s="23">
        <v>2174.530236096</v>
      </c>
      <c r="AB159" s="21">
        <v>0</v>
      </c>
      <c r="AC159" s="22">
        <v>0</v>
      </c>
      <c r="AD159" s="23">
        <v>0</v>
      </c>
      <c r="AE159" s="21">
        <v>7.4560000000000004</v>
      </c>
      <c r="AF159" s="22">
        <v>1.07262016</v>
      </c>
      <c r="AG159" s="23">
        <v>0.61049728000000003</v>
      </c>
      <c r="AH159" s="21">
        <v>0</v>
      </c>
      <c r="AI159" s="22">
        <v>0</v>
      </c>
      <c r="AJ159" s="23">
        <v>0</v>
      </c>
      <c r="AK159" s="21">
        <v>425.16320000000002</v>
      </c>
      <c r="AL159" s="22">
        <v>61.163977951999996</v>
      </c>
      <c r="AM159" s="23">
        <v>41.105359183999994</v>
      </c>
      <c r="AN159" s="143">
        <v>1370.4895999999999</v>
      </c>
      <c r="AO159" s="14">
        <v>197.15863385599999</v>
      </c>
      <c r="AP159" s="23">
        <v>133.54525497599997</v>
      </c>
      <c r="AQ159" s="143">
        <v>4167.1856000000007</v>
      </c>
      <c r="AR159" s="14">
        <v>599.49132041600012</v>
      </c>
      <c r="AS159" s="23">
        <v>383.07149043199985</v>
      </c>
      <c r="AT159" s="143">
        <v>9579.5248000000029</v>
      </c>
      <c r="AU159" s="14">
        <v>1378.1104377280001</v>
      </c>
      <c r="AV159" s="23">
        <v>866.60044550400039</v>
      </c>
    </row>
    <row r="160" spans="1:48" x14ac:dyDescent="0.25">
      <c r="A160" s="16">
        <v>153</v>
      </c>
      <c r="B160" s="62" t="s">
        <v>117</v>
      </c>
      <c r="C160" s="130">
        <v>136</v>
      </c>
      <c r="D160" s="88">
        <v>9.7000000000000003E-2</v>
      </c>
      <c r="E160" s="88" t="s">
        <v>321</v>
      </c>
      <c r="F160" s="73">
        <v>36985</v>
      </c>
      <c r="G160" s="73">
        <v>39569</v>
      </c>
      <c r="H160" s="90" t="s">
        <v>434</v>
      </c>
      <c r="I160" s="69">
        <f t="shared" si="63"/>
        <v>94734.949999999968</v>
      </c>
      <c r="J160" s="18">
        <f t="shared" si="64"/>
        <v>17405.320863500001</v>
      </c>
      <c r="K160" s="19">
        <f t="shared" si="66"/>
        <v>0.18372650076344588</v>
      </c>
      <c r="L160" s="20">
        <f t="shared" si="65"/>
        <v>13392.701871749998</v>
      </c>
      <c r="M160" s="21">
        <v>29444.250000000011</v>
      </c>
      <c r="N160" s="22">
        <v>5763.1230525000001</v>
      </c>
      <c r="O160" s="23">
        <v>4730.9439277499978</v>
      </c>
      <c r="P160" s="21">
        <v>19207.999999999975</v>
      </c>
      <c r="Q160" s="22">
        <v>3759.5818399999985</v>
      </c>
      <c r="R160" s="23">
        <v>2959.2985135000008</v>
      </c>
      <c r="S160" s="21">
        <v>14761.024999999996</v>
      </c>
      <c r="T160" s="22">
        <v>2889.175423250002</v>
      </c>
      <c r="U160" s="23">
        <v>2230.7182517499987</v>
      </c>
      <c r="V160" s="21">
        <v>11814.175000000005</v>
      </c>
      <c r="W160" s="22">
        <v>1938.9561977500002</v>
      </c>
      <c r="X160" s="23">
        <v>1449.0200359999997</v>
      </c>
      <c r="Y160" s="21">
        <v>0</v>
      </c>
      <c r="Z160" s="22">
        <v>0</v>
      </c>
      <c r="AA160" s="23">
        <v>0</v>
      </c>
      <c r="AB160" s="21">
        <v>0</v>
      </c>
      <c r="AC160" s="22">
        <v>0</v>
      </c>
      <c r="AD160" s="23">
        <v>0</v>
      </c>
      <c r="AE160" s="21">
        <v>0</v>
      </c>
      <c r="AF160" s="22">
        <v>0</v>
      </c>
      <c r="AG160" s="23">
        <v>0</v>
      </c>
      <c r="AH160" s="21">
        <v>0</v>
      </c>
      <c r="AI160" s="22">
        <v>0</v>
      </c>
      <c r="AJ160" s="23">
        <v>0</v>
      </c>
      <c r="AK160" s="21">
        <v>0</v>
      </c>
      <c r="AL160" s="22">
        <v>0</v>
      </c>
      <c r="AM160" s="23">
        <v>0</v>
      </c>
      <c r="AN160" s="143">
        <v>3727.0249999999996</v>
      </c>
      <c r="AO160" s="14">
        <v>583.57757450000008</v>
      </c>
      <c r="AP160" s="23">
        <v>397.62885100000022</v>
      </c>
      <c r="AQ160" s="143">
        <v>4738.2749999999987</v>
      </c>
      <c r="AR160" s="14">
        <v>741.91909949999967</v>
      </c>
      <c r="AS160" s="23">
        <v>484.25788425000013</v>
      </c>
      <c r="AT160" s="143">
        <v>11042.200000000003</v>
      </c>
      <c r="AU160" s="14">
        <v>1728.9876759999995</v>
      </c>
      <c r="AV160" s="23">
        <v>1140.8344074999998</v>
      </c>
    </row>
    <row r="161" spans="1:48" x14ac:dyDescent="0.25">
      <c r="A161" s="7">
        <v>154</v>
      </c>
      <c r="B161" s="62" t="s">
        <v>118</v>
      </c>
      <c r="C161" s="130">
        <v>143</v>
      </c>
      <c r="D161" s="88">
        <v>0.39</v>
      </c>
      <c r="E161" s="88" t="s">
        <v>321</v>
      </c>
      <c r="F161" s="73">
        <v>36196</v>
      </c>
      <c r="G161" s="73">
        <v>39417</v>
      </c>
      <c r="H161" s="90" t="s">
        <v>435</v>
      </c>
      <c r="I161" s="69">
        <f t="shared" si="63"/>
        <v>665773.21919999993</v>
      </c>
      <c r="J161" s="18">
        <f t="shared" si="64"/>
        <v>95778.135314111845</v>
      </c>
      <c r="K161" s="19">
        <f t="shared" si="66"/>
        <v>0.14385999999999979</v>
      </c>
      <c r="L161" s="20">
        <f t="shared" si="65"/>
        <v>67765.658456884805</v>
      </c>
      <c r="M161" s="21">
        <v>162334.14047999991</v>
      </c>
      <c r="N161" s="22">
        <v>23353.389449452756</v>
      </c>
      <c r="O161" s="23">
        <v>17562.15173121601</v>
      </c>
      <c r="P161" s="21">
        <v>67070.581440000024</v>
      </c>
      <c r="Q161" s="22">
        <v>9648.7738459583943</v>
      </c>
      <c r="R161" s="23">
        <v>6842.3928732959985</v>
      </c>
      <c r="S161" s="21">
        <v>49699.439040000107</v>
      </c>
      <c r="T161" s="22">
        <v>7149.7613002943999</v>
      </c>
      <c r="U161" s="23">
        <v>4881.4518157439979</v>
      </c>
      <c r="V161" s="21">
        <v>200827.15775999991</v>
      </c>
      <c r="W161" s="22">
        <v>28890.994915353585</v>
      </c>
      <c r="X161" s="23">
        <v>20864.514670454395</v>
      </c>
      <c r="Y161" s="21">
        <v>61939.178879999978</v>
      </c>
      <c r="Z161" s="22">
        <v>8910.5702736767926</v>
      </c>
      <c r="AA161" s="23">
        <v>6498.9487982016017</v>
      </c>
      <c r="AB161" s="21">
        <v>14347.074240000014</v>
      </c>
      <c r="AC161" s="22">
        <v>2063.9701001663757</v>
      </c>
      <c r="AD161" s="23">
        <v>1314.9699559007991</v>
      </c>
      <c r="AE161" s="21">
        <v>19824.175680000004</v>
      </c>
      <c r="AF161" s="22">
        <v>2851.9059133247847</v>
      </c>
      <c r="AG161" s="23">
        <v>1794.4948534943987</v>
      </c>
      <c r="AH161" s="21">
        <v>680.77055999999993</v>
      </c>
      <c r="AI161" s="22">
        <v>97.935652761600039</v>
      </c>
      <c r="AJ161" s="23">
        <v>60.831105532799988</v>
      </c>
      <c r="AK161" s="21">
        <v>4522.7001600000003</v>
      </c>
      <c r="AL161" s="22">
        <v>650.63564501759856</v>
      </c>
      <c r="AM161" s="23">
        <v>383.27034073920015</v>
      </c>
      <c r="AN161" s="143">
        <v>18114.37727999999</v>
      </c>
      <c r="AO161" s="14">
        <v>2605.9343155007696</v>
      </c>
      <c r="AP161" s="23">
        <v>1647.7240559279996</v>
      </c>
      <c r="AQ161" s="143">
        <v>35743.012799999982</v>
      </c>
      <c r="AR161" s="14">
        <v>5141.9898214079903</v>
      </c>
      <c r="AS161" s="23">
        <v>3146.6737546943968</v>
      </c>
      <c r="AT161" s="143">
        <v>30670.610879999997</v>
      </c>
      <c r="AU161" s="14">
        <v>4412.2740811968106</v>
      </c>
      <c r="AV161" s="23">
        <v>2768.2345016831991</v>
      </c>
    </row>
    <row r="162" spans="1:48" x14ac:dyDescent="0.25">
      <c r="A162" s="7">
        <v>155</v>
      </c>
      <c r="B162" s="62" t="s">
        <v>119</v>
      </c>
      <c r="C162" s="130">
        <v>145</v>
      </c>
      <c r="D162" s="88">
        <v>7.4999999999999997E-2</v>
      </c>
      <c r="E162" s="88" t="s">
        <v>321</v>
      </c>
      <c r="F162" s="73">
        <v>37026</v>
      </c>
      <c r="G162" s="73">
        <v>39934</v>
      </c>
      <c r="H162" s="90" t="s">
        <v>436</v>
      </c>
      <c r="I162" s="69">
        <f t="shared" si="63"/>
        <v>81420.9424</v>
      </c>
      <c r="J162" s="18">
        <f t="shared" si="64"/>
        <v>16052.953003584</v>
      </c>
      <c r="K162" s="19">
        <f t="shared" si="66"/>
        <v>0.19716</v>
      </c>
      <c r="L162" s="20">
        <f t="shared" si="65"/>
        <v>12805.052097383998</v>
      </c>
      <c r="M162" s="21">
        <v>24092.408800000001</v>
      </c>
      <c r="N162" s="22">
        <v>4750.059319007999</v>
      </c>
      <c r="O162" s="23">
        <v>3911.8262620079986</v>
      </c>
      <c r="P162" s="21">
        <v>13234.086799999997</v>
      </c>
      <c r="Q162" s="22">
        <v>2609.2325534879992</v>
      </c>
      <c r="R162" s="23">
        <v>2073.536397028</v>
      </c>
      <c r="S162" s="21">
        <v>7258.2196000000013</v>
      </c>
      <c r="T162" s="22">
        <v>1431.0305763359995</v>
      </c>
      <c r="U162" s="23">
        <v>1108.1286442640001</v>
      </c>
      <c r="V162" s="21">
        <v>27755.592800000013</v>
      </c>
      <c r="W162" s="22">
        <v>5472.2926764480026</v>
      </c>
      <c r="X162" s="23">
        <v>4354.6723086519996</v>
      </c>
      <c r="Y162" s="21">
        <v>4073.8340000000007</v>
      </c>
      <c r="Z162" s="22">
        <v>803.19711143999996</v>
      </c>
      <c r="AA162" s="23">
        <v>642.72834253999952</v>
      </c>
      <c r="AB162" s="21">
        <v>506.02440000000007</v>
      </c>
      <c r="AC162" s="22">
        <v>99.767770704000014</v>
      </c>
      <c r="AD162" s="23">
        <v>74.51440526799999</v>
      </c>
      <c r="AE162" s="21">
        <v>465.08359999999999</v>
      </c>
      <c r="AF162" s="22">
        <v>91.695882575999988</v>
      </c>
      <c r="AG162" s="23">
        <v>65.904881739999979</v>
      </c>
      <c r="AH162" s="21">
        <v>243.33999999999997</v>
      </c>
      <c r="AI162" s="22">
        <v>47.976914399999998</v>
      </c>
      <c r="AJ162" s="23">
        <v>33.797135048000001</v>
      </c>
      <c r="AK162" s="21">
        <v>199.73400000000001</v>
      </c>
      <c r="AL162" s="22">
        <v>39.379555439999997</v>
      </c>
      <c r="AM162" s="23">
        <v>27.970963428000001</v>
      </c>
      <c r="AN162" s="143">
        <v>506.37039999999996</v>
      </c>
      <c r="AO162" s="14">
        <v>99.83598806400002</v>
      </c>
      <c r="AP162" s="23">
        <v>72.320072640000006</v>
      </c>
      <c r="AQ162" s="143">
        <v>872.21680000000003</v>
      </c>
      <c r="AR162" s="14">
        <v>171.96626428800008</v>
      </c>
      <c r="AS162" s="23">
        <v>124.110486804</v>
      </c>
      <c r="AT162" s="143">
        <v>2214.0311999999999</v>
      </c>
      <c r="AU162" s="14">
        <v>436.51839139199973</v>
      </c>
      <c r="AV162" s="23">
        <v>315.54219796400025</v>
      </c>
    </row>
    <row r="163" spans="1:48" x14ac:dyDescent="0.25">
      <c r="A163" s="7">
        <v>156</v>
      </c>
      <c r="B163" s="62" t="s">
        <v>595</v>
      </c>
      <c r="C163" s="130">
        <v>147</v>
      </c>
      <c r="D163" s="88">
        <v>0.19</v>
      </c>
      <c r="E163" s="88" t="s">
        <v>321</v>
      </c>
      <c r="F163" s="73">
        <v>41064</v>
      </c>
      <c r="G163" s="73">
        <v>41064</v>
      </c>
      <c r="H163" s="90" t="s">
        <v>437</v>
      </c>
      <c r="I163" s="69">
        <f t="shared" si="63"/>
        <v>169521.80219999998</v>
      </c>
      <c r="J163" s="18">
        <f t="shared" si="64"/>
        <v>32399.006836464003</v>
      </c>
      <c r="K163" s="19">
        <f t="shared" si="66"/>
        <v>0.19112000000000004</v>
      </c>
      <c r="L163" s="20">
        <f t="shared" si="65"/>
        <v>25523.720906741997</v>
      </c>
      <c r="M163" s="21">
        <v>40920.721800000028</v>
      </c>
      <c r="N163" s="22">
        <v>7820.7683504160022</v>
      </c>
      <c r="O163" s="23">
        <v>6345.8974377119976</v>
      </c>
      <c r="P163" s="21">
        <v>25976.101199999994</v>
      </c>
      <c r="Q163" s="22">
        <v>4964.5524613439984</v>
      </c>
      <c r="R163" s="23">
        <v>3879.9975924539985</v>
      </c>
      <c r="S163" s="21">
        <v>29412.949800000009</v>
      </c>
      <c r="T163" s="22">
        <v>5621.4029657760075</v>
      </c>
      <c r="U163" s="23">
        <v>4291.4326356299971</v>
      </c>
      <c r="V163" s="21">
        <v>54448.817999999963</v>
      </c>
      <c r="W163" s="22">
        <v>10406.258096160002</v>
      </c>
      <c r="X163" s="23">
        <v>8197.5374013660021</v>
      </c>
      <c r="Y163" s="21">
        <v>14466.377999999992</v>
      </c>
      <c r="Z163" s="22">
        <v>2764.8141633599998</v>
      </c>
      <c r="AA163" s="23">
        <v>2213.1225703499999</v>
      </c>
      <c r="AB163" s="21">
        <v>1111.0373999999997</v>
      </c>
      <c r="AC163" s="22">
        <v>212.34146788800007</v>
      </c>
      <c r="AD163" s="23">
        <v>155.90365885200004</v>
      </c>
      <c r="AE163" s="21">
        <v>368.86920000000003</v>
      </c>
      <c r="AF163" s="22">
        <v>70.498281503999991</v>
      </c>
      <c r="AG163" s="23">
        <v>51.065926734000016</v>
      </c>
      <c r="AH163" s="21">
        <v>46.395600000000002</v>
      </c>
      <c r="AI163" s="22">
        <v>8.8671270720000006</v>
      </c>
      <c r="AJ163" s="23">
        <v>5.5605559740000006</v>
      </c>
      <c r="AK163" s="21">
        <v>0</v>
      </c>
      <c r="AL163" s="22">
        <v>0</v>
      </c>
      <c r="AM163" s="23">
        <v>0</v>
      </c>
      <c r="AN163" s="143">
        <v>395.97239999999999</v>
      </c>
      <c r="AO163" s="14">
        <v>75.678245087999997</v>
      </c>
      <c r="AP163" s="23">
        <v>55.978281131999999</v>
      </c>
      <c r="AQ163" s="143">
        <v>590.8596</v>
      </c>
      <c r="AR163" s="14">
        <v>112.92508675199998</v>
      </c>
      <c r="AS163" s="23">
        <v>79.537005239999999</v>
      </c>
      <c r="AT163" s="143">
        <v>1783.6992000000009</v>
      </c>
      <c r="AU163" s="14">
        <v>340.90059110400006</v>
      </c>
      <c r="AV163" s="23">
        <v>247.68784129800011</v>
      </c>
    </row>
    <row r="164" spans="1:48" x14ac:dyDescent="0.25">
      <c r="A164" s="16">
        <v>157</v>
      </c>
      <c r="B164" s="62" t="s">
        <v>120</v>
      </c>
      <c r="C164" s="130">
        <v>371</v>
      </c>
      <c r="D164" s="78">
        <v>0.11</v>
      </c>
      <c r="E164" s="78" t="s">
        <v>321</v>
      </c>
      <c r="F164" s="80">
        <v>41670</v>
      </c>
      <c r="G164" s="80">
        <v>41670</v>
      </c>
      <c r="H164" s="91" t="s">
        <v>560</v>
      </c>
      <c r="I164" s="69">
        <f t="shared" si="63"/>
        <v>87490.517399999997</v>
      </c>
      <c r="J164" s="18">
        <f t="shared" si="64"/>
        <v>17124.518970702004</v>
      </c>
      <c r="K164" s="19">
        <f t="shared" si="66"/>
        <v>0.19573000000000004</v>
      </c>
      <c r="L164" s="20">
        <f t="shared" si="65"/>
        <v>13711.320510035994</v>
      </c>
      <c r="M164" s="21">
        <v>28248.285</v>
      </c>
      <c r="N164" s="22">
        <v>5529.0368230500007</v>
      </c>
      <c r="O164" s="23">
        <v>4554.6955622219966</v>
      </c>
      <c r="P164" s="21">
        <v>11959.811400000013</v>
      </c>
      <c r="Q164" s="22">
        <v>2340.8938853219997</v>
      </c>
      <c r="R164" s="23">
        <v>1867.9421853959991</v>
      </c>
      <c r="S164" s="21">
        <v>8940.8645999999953</v>
      </c>
      <c r="T164" s="22">
        <v>1749.9954281579992</v>
      </c>
      <c r="U164" s="23">
        <v>1347.0381913199994</v>
      </c>
      <c r="V164" s="21">
        <v>33780.999000000003</v>
      </c>
      <c r="W164" s="22">
        <v>6611.9549342700029</v>
      </c>
      <c r="X164" s="23">
        <v>5239.3617608879977</v>
      </c>
      <c r="Y164" s="21">
        <v>3600.3791999999985</v>
      </c>
      <c r="Z164" s="22">
        <v>704.70222081599979</v>
      </c>
      <c r="AA164" s="23">
        <v>568.82929347000027</v>
      </c>
      <c r="AB164" s="21">
        <v>0</v>
      </c>
      <c r="AC164" s="22">
        <v>0</v>
      </c>
      <c r="AD164" s="23">
        <v>0</v>
      </c>
      <c r="AE164" s="21">
        <v>0</v>
      </c>
      <c r="AF164" s="22">
        <v>0</v>
      </c>
      <c r="AG164" s="23">
        <v>0</v>
      </c>
      <c r="AH164" s="21">
        <v>0</v>
      </c>
      <c r="AI164" s="22">
        <v>0</v>
      </c>
      <c r="AJ164" s="23">
        <v>0</v>
      </c>
      <c r="AK164" s="21">
        <v>0</v>
      </c>
      <c r="AL164" s="22">
        <v>0</v>
      </c>
      <c r="AM164" s="23">
        <v>0</v>
      </c>
      <c r="AN164" s="143">
        <v>1.3746</v>
      </c>
      <c r="AO164" s="14">
        <v>0.26905045799999999</v>
      </c>
      <c r="AP164" s="23">
        <v>0.18793531200000002</v>
      </c>
      <c r="AQ164" s="143">
        <v>0</v>
      </c>
      <c r="AR164" s="14">
        <v>0</v>
      </c>
      <c r="AS164" s="23">
        <v>0</v>
      </c>
      <c r="AT164" s="143">
        <v>958.80360000000019</v>
      </c>
      <c r="AU164" s="14">
        <v>187.66662862799996</v>
      </c>
      <c r="AV164" s="23">
        <v>133.26558142799999</v>
      </c>
    </row>
    <row r="165" spans="1:48" x14ac:dyDescent="0.25">
      <c r="A165" s="7">
        <v>158</v>
      </c>
      <c r="B165" s="62" t="s">
        <v>121</v>
      </c>
      <c r="C165" s="130">
        <v>148</v>
      </c>
      <c r="D165" s="88">
        <v>0.2</v>
      </c>
      <c r="E165" s="88" t="s">
        <v>321</v>
      </c>
      <c r="F165" s="73">
        <v>37001</v>
      </c>
      <c r="G165" s="73">
        <v>39448</v>
      </c>
      <c r="H165" s="90" t="s">
        <v>438</v>
      </c>
      <c r="I165" s="69">
        <f t="shared" si="63"/>
        <v>200212.37917439995</v>
      </c>
      <c r="J165" s="18">
        <f t="shared" si="64"/>
        <v>25957.534959960958</v>
      </c>
      <c r="K165" s="19">
        <f t="shared" si="66"/>
        <v>0.12965000000000002</v>
      </c>
      <c r="L165" s="20">
        <f t="shared" si="65"/>
        <v>17877.380450312707</v>
      </c>
      <c r="M165" s="21">
        <v>25494.970496000009</v>
      </c>
      <c r="N165" s="22">
        <v>3305.4229248063994</v>
      </c>
      <c r="O165" s="23">
        <v>2369.2314870391037</v>
      </c>
      <c r="P165" s="21">
        <v>37926.934464000013</v>
      </c>
      <c r="Q165" s="22">
        <v>4917.2270532576003</v>
      </c>
      <c r="R165" s="23">
        <v>3318.0110089692116</v>
      </c>
      <c r="S165" s="21">
        <v>29619.306009599964</v>
      </c>
      <c r="T165" s="22">
        <v>3840.1430241446387</v>
      </c>
      <c r="U165" s="23">
        <v>2561.7156209982727</v>
      </c>
      <c r="V165" s="21">
        <v>63176.28714239996</v>
      </c>
      <c r="W165" s="22">
        <v>8190.8056280121555</v>
      </c>
      <c r="X165" s="23">
        <v>5635.8795618201593</v>
      </c>
      <c r="Y165" s="21">
        <v>35391.390310399991</v>
      </c>
      <c r="Z165" s="22">
        <v>4588.4937537433598</v>
      </c>
      <c r="AA165" s="23">
        <v>3377.7736322417895</v>
      </c>
      <c r="AB165" s="21">
        <v>2872.0267904000007</v>
      </c>
      <c r="AC165" s="22">
        <v>372.35827337536</v>
      </c>
      <c r="AD165" s="23">
        <v>191.82250540966385</v>
      </c>
      <c r="AE165" s="21">
        <v>384.35582720000008</v>
      </c>
      <c r="AF165" s="22">
        <v>49.831732996479992</v>
      </c>
      <c r="AG165" s="23">
        <v>27.685734810367986</v>
      </c>
      <c r="AH165" s="21">
        <v>121.38082560000001</v>
      </c>
      <c r="AI165" s="22">
        <v>15.73702403904</v>
      </c>
      <c r="AJ165" s="23">
        <v>7.6322462768639969</v>
      </c>
      <c r="AK165" s="21">
        <v>0</v>
      </c>
      <c r="AL165" s="22">
        <v>0</v>
      </c>
      <c r="AM165" s="23">
        <v>0</v>
      </c>
      <c r="AN165" s="143">
        <v>4759.5928319999994</v>
      </c>
      <c r="AO165" s="14">
        <v>617.08121066879983</v>
      </c>
      <c r="AP165" s="23">
        <v>348.66663599052777</v>
      </c>
      <c r="AQ165" s="143">
        <v>466.13447680000002</v>
      </c>
      <c r="AR165" s="14">
        <v>60.434334917119997</v>
      </c>
      <c r="AS165" s="23">
        <v>38.962016756735991</v>
      </c>
      <c r="AT165" s="143">
        <v>0</v>
      </c>
      <c r="AU165" s="14">
        <v>0</v>
      </c>
      <c r="AV165" s="23">
        <v>0</v>
      </c>
    </row>
    <row r="166" spans="1:48" x14ac:dyDescent="0.25">
      <c r="A166" s="7">
        <v>159</v>
      </c>
      <c r="B166" s="62" t="s">
        <v>122</v>
      </c>
      <c r="C166" s="130">
        <v>149</v>
      </c>
      <c r="D166" s="88">
        <v>0.1</v>
      </c>
      <c r="E166" s="88" t="s">
        <v>321</v>
      </c>
      <c r="F166" s="73">
        <v>35422</v>
      </c>
      <c r="G166" s="73">
        <v>39508</v>
      </c>
      <c r="H166" s="90" t="s">
        <v>714</v>
      </c>
      <c r="I166" s="69">
        <f t="shared" si="63"/>
        <v>337827.83400000015</v>
      </c>
      <c r="J166" s="18">
        <f t="shared" si="64"/>
        <v>56592.982091519996</v>
      </c>
      <c r="K166" s="19">
        <f t="shared" si="66"/>
        <v>0.16752018749147821</v>
      </c>
      <c r="L166" s="20">
        <f t="shared" si="65"/>
        <v>41513.026277632503</v>
      </c>
      <c r="M166" s="21">
        <v>60805.811500000091</v>
      </c>
      <c r="N166" s="22">
        <v>11901.521484894995</v>
      </c>
      <c r="O166" s="23">
        <v>9713.6585688500036</v>
      </c>
      <c r="P166" s="21">
        <v>34210.487499999952</v>
      </c>
      <c r="Q166" s="22">
        <v>6672.0304563249992</v>
      </c>
      <c r="R166" s="23">
        <v>5239.244696345002</v>
      </c>
      <c r="S166" s="21">
        <v>31275.572500000035</v>
      </c>
      <c r="T166" s="22">
        <v>4897.1291420500056</v>
      </c>
      <c r="U166" s="23">
        <v>3473.5355794099983</v>
      </c>
      <c r="V166" s="21">
        <v>74784.116000000009</v>
      </c>
      <c r="W166" s="22">
        <v>11709.696883279999</v>
      </c>
      <c r="X166" s="23">
        <v>8706.8562997200042</v>
      </c>
      <c r="Y166" s="21">
        <v>26969.240999999995</v>
      </c>
      <c r="Z166" s="22">
        <v>4222.8437557799989</v>
      </c>
      <c r="AA166" s="23">
        <v>3197.8249896300026</v>
      </c>
      <c r="AB166" s="21">
        <v>5388.2855000000009</v>
      </c>
      <c r="AC166" s="22">
        <v>843.69774358999962</v>
      </c>
      <c r="AD166" s="23">
        <v>565.51656018000051</v>
      </c>
      <c r="AE166" s="21">
        <v>2559.6845000000017</v>
      </c>
      <c r="AF166" s="22">
        <v>400.79539900999993</v>
      </c>
      <c r="AG166" s="23">
        <v>264.59140965499978</v>
      </c>
      <c r="AH166" s="21">
        <v>1603.0919999999999</v>
      </c>
      <c r="AI166" s="22">
        <v>251.01214535999989</v>
      </c>
      <c r="AJ166" s="23">
        <v>154.55564974499987</v>
      </c>
      <c r="AK166" s="21">
        <v>5520.0950000000148</v>
      </c>
      <c r="AL166" s="22">
        <v>864.33647510000071</v>
      </c>
      <c r="AM166" s="23">
        <v>554.57879608499968</v>
      </c>
      <c r="AN166" s="143">
        <v>24483.269500000013</v>
      </c>
      <c r="AO166" s="14">
        <v>3833.5903383100003</v>
      </c>
      <c r="AP166" s="23">
        <v>2477.3702420875006</v>
      </c>
      <c r="AQ166" s="143">
        <v>36368.078000000009</v>
      </c>
      <c r="AR166" s="14">
        <v>5694.5136532400065</v>
      </c>
      <c r="AS166" s="23">
        <v>3696.7029822350019</v>
      </c>
      <c r="AT166" s="143">
        <v>33860.101000000031</v>
      </c>
      <c r="AU166" s="14">
        <v>5301.8146145799947</v>
      </c>
      <c r="AV166" s="23">
        <v>3468.590503689994</v>
      </c>
    </row>
    <row r="167" spans="1:48" x14ac:dyDescent="0.25">
      <c r="A167" s="7">
        <v>160</v>
      </c>
      <c r="B167" s="62" t="s">
        <v>596</v>
      </c>
      <c r="C167" s="130">
        <v>150</v>
      </c>
      <c r="D167" s="88">
        <v>0.1</v>
      </c>
      <c r="E167" s="88" t="s">
        <v>321</v>
      </c>
      <c r="F167" s="73">
        <v>41121</v>
      </c>
      <c r="G167" s="73">
        <v>41121</v>
      </c>
      <c r="H167" s="90" t="s">
        <v>439</v>
      </c>
      <c r="I167" s="69">
        <f t="shared" si="63"/>
        <v>135421.26999999996</v>
      </c>
      <c r="J167" s="18">
        <f t="shared" si="64"/>
        <v>26506.005177100007</v>
      </c>
      <c r="K167" s="19">
        <f t="shared" si="66"/>
        <v>0.1957300000000001</v>
      </c>
      <c r="L167" s="20">
        <f t="shared" si="65"/>
        <v>20456.294701950002</v>
      </c>
      <c r="M167" s="21">
        <v>17665.079999999994</v>
      </c>
      <c r="N167" s="22">
        <v>3457.5861083999998</v>
      </c>
      <c r="O167" s="23">
        <v>2762.1433622000004</v>
      </c>
      <c r="P167" s="21">
        <v>21379.71000000001</v>
      </c>
      <c r="Q167" s="22">
        <v>4184.6506383000024</v>
      </c>
      <c r="R167" s="23">
        <v>3262.7652970999989</v>
      </c>
      <c r="S167" s="21">
        <v>23625.559999999998</v>
      </c>
      <c r="T167" s="22">
        <v>4624.2308587999978</v>
      </c>
      <c r="U167" s="23">
        <v>3551.0490659499974</v>
      </c>
      <c r="V167" s="21">
        <v>21701.724999999988</v>
      </c>
      <c r="W167" s="22">
        <v>4247.6786342500036</v>
      </c>
      <c r="X167" s="23">
        <v>3380.4131587000006</v>
      </c>
      <c r="Y167" s="21">
        <v>22569.409999999967</v>
      </c>
      <c r="Z167" s="22">
        <v>4417.510619300002</v>
      </c>
      <c r="AA167" s="23">
        <v>3464.3272069500022</v>
      </c>
      <c r="AB167" s="21">
        <v>8462.82</v>
      </c>
      <c r="AC167" s="22">
        <v>1656.4277585999996</v>
      </c>
      <c r="AD167" s="23">
        <v>1213.1662260500002</v>
      </c>
      <c r="AE167" s="21">
        <v>48.295000000000002</v>
      </c>
      <c r="AF167" s="22">
        <v>9.4527803499999994</v>
      </c>
      <c r="AG167" s="23">
        <v>7.3997267499999984</v>
      </c>
      <c r="AH167" s="21">
        <v>0</v>
      </c>
      <c r="AI167" s="22">
        <v>0</v>
      </c>
      <c r="AJ167" s="23">
        <v>0</v>
      </c>
      <c r="AK167" s="21">
        <v>0</v>
      </c>
      <c r="AL167" s="22">
        <v>0</v>
      </c>
      <c r="AM167" s="23">
        <v>0</v>
      </c>
      <c r="AN167" s="143">
        <v>152.16500000000002</v>
      </c>
      <c r="AO167" s="14">
        <v>29.783255449999995</v>
      </c>
      <c r="AP167" s="23">
        <v>20.528496799999996</v>
      </c>
      <c r="AQ167" s="143">
        <v>10401.515000000003</v>
      </c>
      <c r="AR167" s="14">
        <v>2035.8885309500029</v>
      </c>
      <c r="AS167" s="23">
        <v>1455.0216699999992</v>
      </c>
      <c r="AT167" s="143">
        <v>9414.989999999998</v>
      </c>
      <c r="AU167" s="14">
        <v>1842.7959927000006</v>
      </c>
      <c r="AV167" s="23">
        <v>1339.4804914499996</v>
      </c>
    </row>
    <row r="168" spans="1:48" x14ac:dyDescent="0.25">
      <c r="A168" s="16">
        <v>161</v>
      </c>
      <c r="B168" s="62" t="s">
        <v>123</v>
      </c>
      <c r="C168" s="130">
        <v>154</v>
      </c>
      <c r="D168" s="88">
        <v>0.63</v>
      </c>
      <c r="E168" s="88" t="s">
        <v>321</v>
      </c>
      <c r="F168" s="73">
        <v>34452</v>
      </c>
      <c r="G168" s="73">
        <v>39417</v>
      </c>
      <c r="H168" s="90" t="s">
        <v>440</v>
      </c>
      <c r="I168" s="69">
        <f t="shared" si="63"/>
        <v>707822.77183199965</v>
      </c>
      <c r="J168" s="18">
        <f t="shared" si="64"/>
        <v>96518.71316701149</v>
      </c>
      <c r="K168" s="19">
        <f t="shared" si="66"/>
        <v>0.13636000000000004</v>
      </c>
      <c r="L168" s="20">
        <f t="shared" si="65"/>
        <v>66272.365180791036</v>
      </c>
      <c r="M168" s="21">
        <v>160871.84506799997</v>
      </c>
      <c r="N168" s="22">
        <v>21936.484793472489</v>
      </c>
      <c r="O168" s="23">
        <v>16055.685831010311</v>
      </c>
      <c r="P168" s="21">
        <v>96273.328139999983</v>
      </c>
      <c r="Q168" s="22">
        <v>13127.831025170402</v>
      </c>
      <c r="R168" s="23">
        <v>9163.8088577442086</v>
      </c>
      <c r="S168" s="21">
        <v>95397.324263999952</v>
      </c>
      <c r="T168" s="22">
        <v>13008.379136639025</v>
      </c>
      <c r="U168" s="23">
        <v>8731.4557878702053</v>
      </c>
      <c r="V168" s="21">
        <v>167646.77859599999</v>
      </c>
      <c r="W168" s="22">
        <v>22860.314729350564</v>
      </c>
      <c r="X168" s="23">
        <v>16094.420818423214</v>
      </c>
      <c r="Y168" s="21">
        <v>69844.742748000019</v>
      </c>
      <c r="Z168" s="22">
        <v>9524.0291211172698</v>
      </c>
      <c r="AA168" s="23">
        <v>6769.1500088295625</v>
      </c>
      <c r="AB168" s="21">
        <v>8554.2225120000166</v>
      </c>
      <c r="AC168" s="22">
        <v>1166.4537817363196</v>
      </c>
      <c r="AD168" s="23">
        <v>799.50277173492009</v>
      </c>
      <c r="AE168" s="21">
        <v>3748.4750160000044</v>
      </c>
      <c r="AF168" s="22">
        <v>511.14205318176192</v>
      </c>
      <c r="AG168" s="23">
        <v>329.38203024936013</v>
      </c>
      <c r="AH168" s="21">
        <v>775.87329599999885</v>
      </c>
      <c r="AI168" s="22">
        <v>105.79808264256017</v>
      </c>
      <c r="AJ168" s="23">
        <v>62.079044936040034</v>
      </c>
      <c r="AK168" s="21">
        <v>6685.5127680000141</v>
      </c>
      <c r="AL168" s="22">
        <v>911.63652104447851</v>
      </c>
      <c r="AM168" s="23">
        <v>490.03146793656032</v>
      </c>
      <c r="AN168" s="143">
        <v>17811.554507999965</v>
      </c>
      <c r="AO168" s="14">
        <v>2428.7835727108741</v>
      </c>
      <c r="AP168" s="23">
        <v>1386.3382067581188</v>
      </c>
      <c r="AQ168" s="143">
        <v>37268.282303999993</v>
      </c>
      <c r="AR168" s="14">
        <v>5081.9029749734282</v>
      </c>
      <c r="AS168" s="23">
        <v>2877.0108196420792</v>
      </c>
      <c r="AT168" s="143">
        <v>42944.83261199994</v>
      </c>
      <c r="AU168" s="14">
        <v>5855.9573749723158</v>
      </c>
      <c r="AV168" s="23">
        <v>3513.4995356564432</v>
      </c>
    </row>
    <row r="169" spans="1:48" x14ac:dyDescent="0.25">
      <c r="A169" s="7">
        <v>162</v>
      </c>
      <c r="B169" s="62" t="s">
        <v>124</v>
      </c>
      <c r="C169" s="130">
        <v>355</v>
      </c>
      <c r="D169" s="88">
        <v>6.0499999999999998E-2</v>
      </c>
      <c r="E169" s="88" t="s">
        <v>321</v>
      </c>
      <c r="F169" s="73">
        <v>36143</v>
      </c>
      <c r="G169" s="73">
        <v>39448</v>
      </c>
      <c r="H169" s="90" t="s">
        <v>441</v>
      </c>
      <c r="I169" s="69">
        <f t="shared" si="63"/>
        <v>69011.32739999998</v>
      </c>
      <c r="J169" s="18">
        <f t="shared" si="64"/>
        <v>10885.156670801998</v>
      </c>
      <c r="K169" s="19">
        <f t="shared" si="66"/>
        <v>0.15773000000000001</v>
      </c>
      <c r="L169" s="20">
        <f t="shared" si="65"/>
        <v>8101.4943173129996</v>
      </c>
      <c r="M169" s="21">
        <v>17097.088200000002</v>
      </c>
      <c r="N169" s="22">
        <v>2696.7237217860034</v>
      </c>
      <c r="O169" s="23">
        <v>2095.8675712859999</v>
      </c>
      <c r="P169" s="21">
        <v>8683.7090999999928</v>
      </c>
      <c r="Q169" s="22">
        <v>1369.681436343001</v>
      </c>
      <c r="R169" s="23">
        <v>1004.1541515750008</v>
      </c>
      <c r="S169" s="21">
        <v>13329.466499999999</v>
      </c>
      <c r="T169" s="22">
        <v>2102.4567510450001</v>
      </c>
      <c r="U169" s="23">
        <v>1508.7020417849981</v>
      </c>
      <c r="V169" s="21">
        <v>21822.575099999998</v>
      </c>
      <c r="W169" s="22">
        <v>3442.0747705229965</v>
      </c>
      <c r="X169" s="23">
        <v>2562.7610973239998</v>
      </c>
      <c r="Y169" s="21">
        <v>4989.3542999999981</v>
      </c>
      <c r="Z169" s="22">
        <v>786.97085373899995</v>
      </c>
      <c r="AA169" s="23">
        <v>611.41611934800017</v>
      </c>
      <c r="AB169" s="21">
        <v>144.39959999999897</v>
      </c>
      <c r="AC169" s="22">
        <v>22.77614890800017</v>
      </c>
      <c r="AD169" s="23">
        <v>14.555061881999999</v>
      </c>
      <c r="AE169" s="21">
        <v>9.6399000000000044</v>
      </c>
      <c r="AF169" s="22">
        <v>1.5205014270000095</v>
      </c>
      <c r="AG169" s="23">
        <v>0.95884510200000106</v>
      </c>
      <c r="AH169" s="21">
        <v>0</v>
      </c>
      <c r="AI169" s="22">
        <v>0</v>
      </c>
      <c r="AJ169" s="23">
        <v>0</v>
      </c>
      <c r="AK169" s="21">
        <v>111.89160000000005</v>
      </c>
      <c r="AL169" s="22">
        <v>17.648662068000405</v>
      </c>
      <c r="AM169" s="23">
        <v>10.055906822999995</v>
      </c>
      <c r="AN169" s="143">
        <v>215.51639999999722</v>
      </c>
      <c r="AO169" s="14">
        <v>33.99340177199953</v>
      </c>
      <c r="AP169" s="23">
        <v>23.064186296999985</v>
      </c>
      <c r="AQ169" s="143">
        <v>883.43070000000091</v>
      </c>
      <c r="AR169" s="14">
        <v>139.34352431099964</v>
      </c>
      <c r="AS169" s="23">
        <v>92.782948016999967</v>
      </c>
      <c r="AT169" s="143">
        <v>1724.2560000000017</v>
      </c>
      <c r="AU169" s="14">
        <v>271.96689887999827</v>
      </c>
      <c r="AV169" s="23">
        <v>177.17638787399986</v>
      </c>
    </row>
    <row r="170" spans="1:48" x14ac:dyDescent="0.25">
      <c r="A170" s="7">
        <v>163</v>
      </c>
      <c r="B170" s="62" t="s">
        <v>125</v>
      </c>
      <c r="C170" s="130">
        <v>356</v>
      </c>
      <c r="D170" s="88">
        <v>0.03</v>
      </c>
      <c r="E170" s="88" t="s">
        <v>321</v>
      </c>
      <c r="F170" s="73">
        <v>36130</v>
      </c>
      <c r="G170" s="73">
        <v>39995</v>
      </c>
      <c r="H170" s="90" t="s">
        <v>442</v>
      </c>
      <c r="I170" s="69">
        <f t="shared" si="63"/>
        <v>67013.4084</v>
      </c>
      <c r="J170" s="18">
        <f t="shared" si="64"/>
        <v>13212.363600143997</v>
      </c>
      <c r="K170" s="19">
        <f t="shared" si="66"/>
        <v>0.19715999999999995</v>
      </c>
      <c r="L170" s="20">
        <f t="shared" si="65"/>
        <v>10203.430982304002</v>
      </c>
      <c r="M170" s="21">
        <v>13153.264200000003</v>
      </c>
      <c r="N170" s="22">
        <v>2593.2975696719986</v>
      </c>
      <c r="O170" s="23">
        <v>2110.3019241540005</v>
      </c>
      <c r="P170" s="21">
        <v>9907.875600000003</v>
      </c>
      <c r="Q170" s="22">
        <v>1953.4367532959998</v>
      </c>
      <c r="R170" s="23">
        <v>1524.6060255390007</v>
      </c>
      <c r="S170" s="21">
        <v>8984.080200000004</v>
      </c>
      <c r="T170" s="22">
        <v>1771.3012522320005</v>
      </c>
      <c r="U170" s="23">
        <v>1350.1841073960002</v>
      </c>
      <c r="V170" s="21">
        <v>14177.83649999999</v>
      </c>
      <c r="W170" s="22">
        <v>2795.3022443399982</v>
      </c>
      <c r="X170" s="23">
        <v>2226.898807689</v>
      </c>
      <c r="Y170" s="21">
        <v>9068.217000000006</v>
      </c>
      <c r="Z170" s="22">
        <v>1787.8896637199998</v>
      </c>
      <c r="AA170" s="23">
        <v>1378.0196250749998</v>
      </c>
      <c r="AB170" s="21">
        <v>2551.7085000000011</v>
      </c>
      <c r="AC170" s="22">
        <v>503.09484785999996</v>
      </c>
      <c r="AD170" s="23">
        <v>358.18392648599996</v>
      </c>
      <c r="AE170" s="21">
        <v>1230.6474000000001</v>
      </c>
      <c r="AF170" s="22">
        <v>242.63444138399998</v>
      </c>
      <c r="AG170" s="23">
        <v>173.91612808499994</v>
      </c>
      <c r="AH170" s="21">
        <v>0</v>
      </c>
      <c r="AI170" s="22">
        <v>0</v>
      </c>
      <c r="AJ170" s="23">
        <v>0</v>
      </c>
      <c r="AK170" s="21">
        <v>82.036199999999994</v>
      </c>
      <c r="AL170" s="22">
        <v>16.174257191999999</v>
      </c>
      <c r="AM170" s="23">
        <v>11.472150668999999</v>
      </c>
      <c r="AN170" s="143">
        <v>1460.0141999999996</v>
      </c>
      <c r="AO170" s="14">
        <v>287.85639967199995</v>
      </c>
      <c r="AP170" s="23">
        <v>197.83078748700001</v>
      </c>
      <c r="AQ170" s="143">
        <v>2820.8174999999992</v>
      </c>
      <c r="AR170" s="14">
        <v>556.1523782999999</v>
      </c>
      <c r="AS170" s="23">
        <v>381.04956260400019</v>
      </c>
      <c r="AT170" s="143">
        <v>3576.9110999999984</v>
      </c>
      <c r="AU170" s="14">
        <v>705.22379247600043</v>
      </c>
      <c r="AV170" s="23">
        <v>490.96793711999993</v>
      </c>
    </row>
    <row r="171" spans="1:48" x14ac:dyDescent="0.25">
      <c r="A171" s="7">
        <v>164</v>
      </c>
      <c r="B171" s="62" t="s">
        <v>126</v>
      </c>
      <c r="C171" s="130">
        <v>155</v>
      </c>
      <c r="D171" s="88">
        <v>0.06</v>
      </c>
      <c r="E171" s="88" t="s">
        <v>321</v>
      </c>
      <c r="F171" s="73">
        <v>36826</v>
      </c>
      <c r="G171" s="73">
        <v>39417</v>
      </c>
      <c r="H171" s="90" t="s">
        <v>443</v>
      </c>
      <c r="I171" s="69">
        <f t="shared" si="63"/>
        <v>136769.505</v>
      </c>
      <c r="J171" s="18">
        <f t="shared" si="64"/>
        <v>21572.654023649993</v>
      </c>
      <c r="K171" s="19">
        <f t="shared" si="66"/>
        <v>0.15772999999999995</v>
      </c>
      <c r="L171" s="20">
        <f t="shared" si="65"/>
        <v>15896.700578745002</v>
      </c>
      <c r="M171" s="21">
        <v>34060.792500000003</v>
      </c>
      <c r="N171" s="22">
        <v>5372.4088010250016</v>
      </c>
      <c r="O171" s="23">
        <v>4111.4813292540002</v>
      </c>
      <c r="P171" s="21">
        <v>23451.849000000002</v>
      </c>
      <c r="Q171" s="22">
        <v>3699.0601427700017</v>
      </c>
      <c r="R171" s="23">
        <v>2702.8450892609981</v>
      </c>
      <c r="S171" s="21">
        <v>20672.090400000001</v>
      </c>
      <c r="T171" s="22">
        <v>3260.608818792</v>
      </c>
      <c r="U171" s="23">
        <v>2316.8192921700015</v>
      </c>
      <c r="V171" s="21">
        <v>35577.026700000024</v>
      </c>
      <c r="W171" s="22">
        <v>5611.5644213909936</v>
      </c>
      <c r="X171" s="23">
        <v>4183.0067376420011</v>
      </c>
      <c r="Y171" s="21">
        <v>13540.816200000005</v>
      </c>
      <c r="Z171" s="22">
        <v>2135.7929392260003</v>
      </c>
      <c r="AA171" s="23">
        <v>1608.0352585650016</v>
      </c>
      <c r="AB171" s="21">
        <v>1533.0884999999998</v>
      </c>
      <c r="AC171" s="22">
        <v>241.81404910500001</v>
      </c>
      <c r="AD171" s="23">
        <v>170.45532130799995</v>
      </c>
      <c r="AE171" s="21">
        <v>786.95549999999992</v>
      </c>
      <c r="AF171" s="22">
        <v>124.12649101500001</v>
      </c>
      <c r="AG171" s="23">
        <v>82.031010330000015</v>
      </c>
      <c r="AH171" s="21">
        <v>357.33599999999996</v>
      </c>
      <c r="AI171" s="22">
        <v>56.362607279999992</v>
      </c>
      <c r="AJ171" s="23">
        <v>33.505114176000006</v>
      </c>
      <c r="AK171" s="21">
        <v>365.28149999999999</v>
      </c>
      <c r="AL171" s="22">
        <v>57.615850995000017</v>
      </c>
      <c r="AM171" s="23">
        <v>38.674059759000002</v>
      </c>
      <c r="AN171" s="143">
        <v>683.30939999999987</v>
      </c>
      <c r="AO171" s="14">
        <v>107.778391662</v>
      </c>
      <c r="AP171" s="23">
        <v>69.619002720000012</v>
      </c>
      <c r="AQ171" s="143">
        <v>2000.765699999999</v>
      </c>
      <c r="AR171" s="14">
        <v>315.58077386100007</v>
      </c>
      <c r="AS171" s="23">
        <v>195.44444042100011</v>
      </c>
      <c r="AT171" s="143">
        <v>3740.1935999999992</v>
      </c>
      <c r="AU171" s="14">
        <v>589.94073652799966</v>
      </c>
      <c r="AV171" s="23">
        <v>384.78392313900031</v>
      </c>
    </row>
    <row r="172" spans="1:48" x14ac:dyDescent="0.25">
      <c r="A172" s="16">
        <v>165</v>
      </c>
      <c r="B172" s="62" t="s">
        <v>127</v>
      </c>
      <c r="C172" s="130">
        <v>156</v>
      </c>
      <c r="D172" s="88">
        <v>0.22</v>
      </c>
      <c r="E172" s="88" t="s">
        <v>321</v>
      </c>
      <c r="F172" s="73">
        <v>37553</v>
      </c>
      <c r="G172" s="73">
        <v>40269</v>
      </c>
      <c r="H172" s="90" t="s">
        <v>444</v>
      </c>
      <c r="I172" s="69">
        <f t="shared" si="63"/>
        <v>431863.57199999981</v>
      </c>
      <c r="J172" s="18">
        <f t="shared" si="64"/>
        <v>77662.026152760009</v>
      </c>
      <c r="K172" s="19">
        <f t="shared" si="66"/>
        <v>0.1798300000000001</v>
      </c>
      <c r="L172" s="20">
        <f t="shared" si="65"/>
        <v>59619.13331452803</v>
      </c>
      <c r="M172" s="21">
        <v>100255.87680000003</v>
      </c>
      <c r="N172" s="22">
        <v>18029.014324943986</v>
      </c>
      <c r="O172" s="23">
        <v>14426.627932499998</v>
      </c>
      <c r="P172" s="21">
        <v>47963.468399999991</v>
      </c>
      <c r="Q172" s="22">
        <v>8625.2705223720004</v>
      </c>
      <c r="R172" s="23">
        <v>6603.3687132839996</v>
      </c>
      <c r="S172" s="21">
        <v>42382.035599999967</v>
      </c>
      <c r="T172" s="22">
        <v>7621.5614619479902</v>
      </c>
      <c r="U172" s="23">
        <v>5721.1552919639998</v>
      </c>
      <c r="V172" s="21">
        <v>127351.38119999989</v>
      </c>
      <c r="W172" s="22">
        <v>22901.598881196009</v>
      </c>
      <c r="X172" s="23">
        <v>17826.45629901603</v>
      </c>
      <c r="Y172" s="21">
        <v>46784.665199999974</v>
      </c>
      <c r="Z172" s="22">
        <v>8413.2863429160061</v>
      </c>
      <c r="AA172" s="23">
        <v>6632.2475364480015</v>
      </c>
      <c r="AB172" s="21">
        <v>5845.8528000000006</v>
      </c>
      <c r="AC172" s="22">
        <v>1051.2597090239994</v>
      </c>
      <c r="AD172" s="23">
        <v>751.37338396799964</v>
      </c>
      <c r="AE172" s="21">
        <v>5749.1148000000021</v>
      </c>
      <c r="AF172" s="22">
        <v>1033.8633144839998</v>
      </c>
      <c r="AG172" s="23">
        <v>726.74578885200003</v>
      </c>
      <c r="AH172" s="21">
        <v>1884.4907999999991</v>
      </c>
      <c r="AI172" s="22">
        <v>338.88798056400003</v>
      </c>
      <c r="AJ172" s="23">
        <v>225.705060624</v>
      </c>
      <c r="AK172" s="21">
        <v>3109.7364000000011</v>
      </c>
      <c r="AL172" s="22">
        <v>559.22389681200013</v>
      </c>
      <c r="AM172" s="23">
        <v>377.45893418399999</v>
      </c>
      <c r="AN172" s="143">
        <v>9265.4399999999969</v>
      </c>
      <c r="AO172" s="14">
        <v>1666.2040752</v>
      </c>
      <c r="AP172" s="23">
        <v>1171.6107603719993</v>
      </c>
      <c r="AQ172" s="143">
        <v>21864.848399999992</v>
      </c>
      <c r="AR172" s="14">
        <v>3931.9556877720001</v>
      </c>
      <c r="AS172" s="23">
        <v>2718.415846475998</v>
      </c>
      <c r="AT172" s="143">
        <v>19406.661600000007</v>
      </c>
      <c r="AU172" s="14">
        <v>3489.8999555280002</v>
      </c>
      <c r="AV172" s="23">
        <v>2437.9677668399995</v>
      </c>
    </row>
    <row r="173" spans="1:48" x14ac:dyDescent="0.25">
      <c r="A173" s="7">
        <v>166</v>
      </c>
      <c r="B173" s="62" t="s">
        <v>128</v>
      </c>
      <c r="C173" s="130">
        <v>357</v>
      </c>
      <c r="D173" s="88">
        <v>2.1999999999999999E-2</v>
      </c>
      <c r="E173" s="88" t="s">
        <v>321</v>
      </c>
      <c r="F173" s="73">
        <v>34957</v>
      </c>
      <c r="G173" s="73">
        <v>39569</v>
      </c>
      <c r="H173" s="90" t="s">
        <v>445</v>
      </c>
      <c r="I173" s="69">
        <f t="shared" si="63"/>
        <v>28170.217991000165</v>
      </c>
      <c r="J173" s="18">
        <f t="shared" si="64"/>
        <v>5381.2073277737536</v>
      </c>
      <c r="K173" s="19">
        <f t="shared" si="66"/>
        <v>0.19102469599251751</v>
      </c>
      <c r="L173" s="20">
        <f t="shared" si="65"/>
        <v>4240.6198330873412</v>
      </c>
      <c r="M173" s="21">
        <v>6791.4219000000057</v>
      </c>
      <c r="N173" s="22">
        <v>1338.9967418040012</v>
      </c>
      <c r="O173" s="23">
        <v>1084.4257431179997</v>
      </c>
      <c r="P173" s="21">
        <v>3393.7142999999996</v>
      </c>
      <c r="Q173" s="22">
        <v>669.10471138800006</v>
      </c>
      <c r="R173" s="23">
        <v>516.33536034000008</v>
      </c>
      <c r="S173" s="21">
        <v>2373.2949000000008</v>
      </c>
      <c r="T173" s="22">
        <v>467.91882248400015</v>
      </c>
      <c r="U173" s="23">
        <v>357.25164454800012</v>
      </c>
      <c r="V173" s="21">
        <v>12476.116391000156</v>
      </c>
      <c r="W173" s="22">
        <v>2410.5977441327518</v>
      </c>
      <c r="X173" s="23">
        <v>1911.0074388493413</v>
      </c>
      <c r="Y173" s="21">
        <v>3057.5331000000028</v>
      </c>
      <c r="Z173" s="22">
        <v>482.26469586300021</v>
      </c>
      <c r="AA173" s="23">
        <v>362.75732083199995</v>
      </c>
      <c r="AB173" s="21">
        <v>0</v>
      </c>
      <c r="AC173" s="22">
        <v>0</v>
      </c>
      <c r="AD173" s="23">
        <v>0</v>
      </c>
      <c r="AE173" s="21">
        <v>0</v>
      </c>
      <c r="AF173" s="22">
        <v>0</v>
      </c>
      <c r="AG173" s="23">
        <v>0</v>
      </c>
      <c r="AH173" s="21">
        <v>0</v>
      </c>
      <c r="AI173" s="22">
        <v>0</v>
      </c>
      <c r="AJ173" s="23">
        <v>0</v>
      </c>
      <c r="AK173" s="21">
        <v>0</v>
      </c>
      <c r="AL173" s="22">
        <v>0</v>
      </c>
      <c r="AM173" s="23">
        <v>0</v>
      </c>
      <c r="AN173" s="143">
        <v>0</v>
      </c>
      <c r="AO173" s="14">
        <v>0</v>
      </c>
      <c r="AP173" s="23">
        <v>0</v>
      </c>
      <c r="AQ173" s="143">
        <v>78.1374</v>
      </c>
      <c r="AR173" s="14">
        <v>12.324612102</v>
      </c>
      <c r="AS173" s="23">
        <v>8.8423254</v>
      </c>
      <c r="AT173" s="143">
        <v>0</v>
      </c>
      <c r="AU173" s="14">
        <v>0</v>
      </c>
      <c r="AV173" s="23">
        <v>0</v>
      </c>
    </row>
    <row r="174" spans="1:48" x14ac:dyDescent="0.25">
      <c r="A174" s="7">
        <v>167</v>
      </c>
      <c r="B174" s="62" t="s">
        <v>129</v>
      </c>
      <c r="C174" s="130">
        <v>40</v>
      </c>
      <c r="D174" s="88">
        <v>0.16</v>
      </c>
      <c r="E174" s="88" t="s">
        <v>321</v>
      </c>
      <c r="F174" s="73">
        <v>37553</v>
      </c>
      <c r="G174" s="73">
        <v>39479</v>
      </c>
      <c r="H174" s="90" t="s">
        <v>446</v>
      </c>
      <c r="I174" s="69">
        <f t="shared" si="63"/>
        <v>162567.37979999997</v>
      </c>
      <c r="J174" s="18">
        <f t="shared" si="64"/>
        <v>24765.432086663983</v>
      </c>
      <c r="K174" s="19">
        <f t="shared" si="66"/>
        <v>0.15233949219783136</v>
      </c>
      <c r="L174" s="20">
        <f t="shared" si="65"/>
        <v>18377.119801728</v>
      </c>
      <c r="M174" s="21">
        <v>46093.962600000035</v>
      </c>
      <c r="N174" s="22">
        <v>7615.8861381359984</v>
      </c>
      <c r="O174" s="23">
        <v>6004.2862097580037</v>
      </c>
      <c r="P174" s="21">
        <v>17610.640799999986</v>
      </c>
      <c r="Q174" s="22">
        <v>2592.9907513919993</v>
      </c>
      <c r="R174" s="23">
        <v>1850.923865616001</v>
      </c>
      <c r="S174" s="21">
        <v>14465.356200000015</v>
      </c>
      <c r="T174" s="22">
        <v>2129.8790468880006</v>
      </c>
      <c r="U174" s="23">
        <v>1463.568321672001</v>
      </c>
      <c r="V174" s="21">
        <v>66255.48179999995</v>
      </c>
      <c r="W174" s="22">
        <v>9755.4571402319871</v>
      </c>
      <c r="X174" s="23">
        <v>7097.3189191559977</v>
      </c>
      <c r="Y174" s="21">
        <v>14804.688599999998</v>
      </c>
      <c r="Z174" s="22">
        <v>2179.8423494640015</v>
      </c>
      <c r="AA174" s="23">
        <v>1652.6401211460002</v>
      </c>
      <c r="AB174" s="21">
        <v>193.79339999999999</v>
      </c>
      <c r="AC174" s="22">
        <v>28.534140216000001</v>
      </c>
      <c r="AD174" s="23">
        <v>20.968477241999999</v>
      </c>
      <c r="AE174" s="21">
        <v>0</v>
      </c>
      <c r="AF174" s="22">
        <v>0</v>
      </c>
      <c r="AG174" s="23">
        <v>0</v>
      </c>
      <c r="AH174" s="21">
        <v>0</v>
      </c>
      <c r="AI174" s="22">
        <v>0</v>
      </c>
      <c r="AJ174" s="23">
        <v>0</v>
      </c>
      <c r="AK174" s="21">
        <v>0</v>
      </c>
      <c r="AL174" s="22">
        <v>0</v>
      </c>
      <c r="AM174" s="23">
        <v>0</v>
      </c>
      <c r="AN174" s="143">
        <v>0</v>
      </c>
      <c r="AO174" s="14">
        <v>0</v>
      </c>
      <c r="AP174" s="23">
        <v>0</v>
      </c>
      <c r="AQ174" s="143">
        <v>1128.3659999999998</v>
      </c>
      <c r="AR174" s="14">
        <v>166.14060984000002</v>
      </c>
      <c r="AS174" s="23">
        <v>99.632103852</v>
      </c>
      <c r="AT174" s="143">
        <v>2015.0904000000005</v>
      </c>
      <c r="AU174" s="14">
        <v>296.70191049599998</v>
      </c>
      <c r="AV174" s="23">
        <v>187.78178328600001</v>
      </c>
    </row>
    <row r="175" spans="1:48" x14ac:dyDescent="0.25">
      <c r="A175" s="7">
        <v>168</v>
      </c>
      <c r="B175" s="62" t="s">
        <v>130</v>
      </c>
      <c r="C175" s="130">
        <v>359</v>
      </c>
      <c r="D175" s="88">
        <v>6.25E-2</v>
      </c>
      <c r="E175" s="88" t="s">
        <v>321</v>
      </c>
      <c r="F175" s="73">
        <v>37618</v>
      </c>
      <c r="G175" s="73">
        <v>39995</v>
      </c>
      <c r="H175" s="90" t="s">
        <v>447</v>
      </c>
      <c r="I175" s="69">
        <f t="shared" ref="I175:I205" si="67">M175+P175+S175+V175+Y175+AB175+AE175+AH175+AK175+AN175+AQ175+AT175</f>
        <v>88271.663439879994</v>
      </c>
      <c r="J175" s="18">
        <f t="shared" ref="J175:J205" si="68">N175+Q175+T175+W175+Z175+AC175+AF175+AI175+AL175+AO175+AR175+AU175</f>
        <v>17403.641163806737</v>
      </c>
      <c r="K175" s="19">
        <f t="shared" si="66"/>
        <v>0.19715999999999997</v>
      </c>
      <c r="L175" s="20">
        <f t="shared" ref="L175:L205" si="69">O175+R175+U175+X175+AA175+AD175+AG175+AJ175+AM175+AP175+AS175+AV175</f>
        <v>13174.479705714155</v>
      </c>
      <c r="M175" s="21">
        <v>15890.589539039995</v>
      </c>
      <c r="N175" s="22">
        <v>3132.9886335171245</v>
      </c>
      <c r="O175" s="23">
        <v>2561.6203000942446</v>
      </c>
      <c r="P175" s="21">
        <v>9416.9151985200097</v>
      </c>
      <c r="Q175" s="22">
        <v>1856.639000540205</v>
      </c>
      <c r="R175" s="23">
        <v>1442.792111257399</v>
      </c>
      <c r="S175" s="21">
        <v>8341.3213118399999</v>
      </c>
      <c r="T175" s="22">
        <v>1644.5749098423726</v>
      </c>
      <c r="U175" s="23">
        <v>1236.1312561548582</v>
      </c>
      <c r="V175" s="21">
        <v>16785.365463719991</v>
      </c>
      <c r="W175" s="22">
        <v>3309.4026548270317</v>
      </c>
      <c r="X175" s="23">
        <v>2650.1038926087335</v>
      </c>
      <c r="Y175" s="21">
        <v>7922.0514179199981</v>
      </c>
      <c r="Z175" s="22">
        <v>1561.9116575571077</v>
      </c>
      <c r="AA175" s="23">
        <v>1157.6963438932653</v>
      </c>
      <c r="AB175" s="21">
        <v>2690.6397618400015</v>
      </c>
      <c r="AC175" s="22">
        <v>530.48653544437423</v>
      </c>
      <c r="AD175" s="23">
        <v>381.42979898043495</v>
      </c>
      <c r="AE175" s="21">
        <v>3932.9159128799974</v>
      </c>
      <c r="AF175" s="22">
        <v>775.41370138342143</v>
      </c>
      <c r="AG175" s="23">
        <v>554.06632306215613</v>
      </c>
      <c r="AH175" s="21">
        <v>2050.9173935600006</v>
      </c>
      <c r="AI175" s="22">
        <v>404.35887331428961</v>
      </c>
      <c r="AJ175" s="23">
        <v>268.16653110994315</v>
      </c>
      <c r="AK175" s="21">
        <v>2596.6963754799995</v>
      </c>
      <c r="AL175" s="22">
        <v>511.96465738963656</v>
      </c>
      <c r="AM175" s="23">
        <v>334.09668391842263</v>
      </c>
      <c r="AN175" s="143">
        <v>5405.2681553999955</v>
      </c>
      <c r="AO175" s="14">
        <v>1065.7026695186637</v>
      </c>
      <c r="AP175" s="23">
        <v>725.4008712310856</v>
      </c>
      <c r="AQ175" s="143">
        <v>7632.0470326400055</v>
      </c>
      <c r="AR175" s="14">
        <v>1504.7343929553035</v>
      </c>
      <c r="AS175" s="23">
        <v>1091.3499276670298</v>
      </c>
      <c r="AT175" s="143">
        <v>5606.9358770399995</v>
      </c>
      <c r="AU175" s="14">
        <v>1105.4634775172067</v>
      </c>
      <c r="AV175" s="23">
        <v>771.62566573658376</v>
      </c>
    </row>
    <row r="176" spans="1:48" x14ac:dyDescent="0.25">
      <c r="A176" s="16">
        <v>169</v>
      </c>
      <c r="B176" s="62" t="s">
        <v>131</v>
      </c>
      <c r="C176" s="130">
        <v>358</v>
      </c>
      <c r="D176" s="88">
        <v>0.03</v>
      </c>
      <c r="E176" s="88" t="s">
        <v>321</v>
      </c>
      <c r="F176" s="73">
        <v>37610</v>
      </c>
      <c r="G176" s="73">
        <v>39995</v>
      </c>
      <c r="H176" s="90" t="s">
        <v>447</v>
      </c>
      <c r="I176" s="69">
        <f t="shared" si="67"/>
        <v>3800.3268000000007</v>
      </c>
      <c r="J176" s="18">
        <f t="shared" si="68"/>
        <v>749.27243188800003</v>
      </c>
      <c r="K176" s="19">
        <f t="shared" si="66"/>
        <v>0.19715999999999997</v>
      </c>
      <c r="L176" s="20">
        <f t="shared" si="69"/>
        <v>586.22817829799999</v>
      </c>
      <c r="M176" s="21">
        <v>732.95190000000014</v>
      </c>
      <c r="N176" s="22">
        <v>144.50879660399997</v>
      </c>
      <c r="O176" s="23">
        <v>120.625798536</v>
      </c>
      <c r="P176" s="21">
        <v>56.7318</v>
      </c>
      <c r="Q176" s="22">
        <v>11.185241688000001</v>
      </c>
      <c r="R176" s="23">
        <v>8.5791499350000002</v>
      </c>
      <c r="S176" s="21">
        <v>148.45680000000002</v>
      </c>
      <c r="T176" s="22">
        <v>29.269742687999994</v>
      </c>
      <c r="U176" s="23">
        <v>22.467672815999997</v>
      </c>
      <c r="V176" s="21">
        <v>1540.7934000000005</v>
      </c>
      <c r="W176" s="22">
        <v>303.78282674400015</v>
      </c>
      <c r="X176" s="23">
        <v>244.80293265899994</v>
      </c>
      <c r="Y176" s="21">
        <v>1055.1753000000001</v>
      </c>
      <c r="Z176" s="22">
        <v>208.03836214799989</v>
      </c>
      <c r="AA176" s="23">
        <v>154.18954349400002</v>
      </c>
      <c r="AB176" s="21">
        <v>0</v>
      </c>
      <c r="AC176" s="22">
        <v>0</v>
      </c>
      <c r="AD176" s="23">
        <v>0</v>
      </c>
      <c r="AE176" s="21">
        <v>100.56030000000003</v>
      </c>
      <c r="AF176" s="22">
        <v>19.826468747999996</v>
      </c>
      <c r="AG176" s="23">
        <v>14.015871360000002</v>
      </c>
      <c r="AH176" s="21">
        <v>165.65730000000005</v>
      </c>
      <c r="AI176" s="22">
        <v>32.660993267999991</v>
      </c>
      <c r="AJ176" s="23">
        <v>21.547209498000004</v>
      </c>
      <c r="AK176" s="21">
        <v>0</v>
      </c>
      <c r="AL176" s="22">
        <v>0</v>
      </c>
      <c r="AM176" s="23">
        <v>0</v>
      </c>
      <c r="AN176" s="143">
        <v>0</v>
      </c>
      <c r="AO176" s="14">
        <v>0</v>
      </c>
      <c r="AP176" s="23">
        <v>0</v>
      </c>
      <c r="AQ176" s="143">
        <v>0</v>
      </c>
      <c r="AR176" s="14">
        <v>0</v>
      </c>
      <c r="AS176" s="23">
        <v>0</v>
      </c>
      <c r="AT176" s="143">
        <v>0</v>
      </c>
      <c r="AU176" s="14">
        <v>0</v>
      </c>
      <c r="AV176" s="23">
        <v>0</v>
      </c>
    </row>
    <row r="177" spans="1:48" x14ac:dyDescent="0.25">
      <c r="A177" s="7">
        <v>170</v>
      </c>
      <c r="B177" s="62" t="s">
        <v>132</v>
      </c>
      <c r="C177" s="130">
        <v>159</v>
      </c>
      <c r="D177" s="88">
        <v>0.08</v>
      </c>
      <c r="E177" s="88" t="s">
        <v>321</v>
      </c>
      <c r="F177" s="73">
        <v>36900</v>
      </c>
      <c r="G177" s="73">
        <v>39934</v>
      </c>
      <c r="H177" s="90" t="s">
        <v>448</v>
      </c>
      <c r="I177" s="69">
        <f t="shared" si="67"/>
        <v>113790.78279999993</v>
      </c>
      <c r="J177" s="18">
        <f t="shared" si="68"/>
        <v>22434.990736847983</v>
      </c>
      <c r="K177" s="19">
        <f t="shared" si="66"/>
        <v>0.19715999999999997</v>
      </c>
      <c r="L177" s="20">
        <f t="shared" si="69"/>
        <v>17152.209081728008</v>
      </c>
      <c r="M177" s="21">
        <v>17472.528799999996</v>
      </c>
      <c r="N177" s="22">
        <v>3444.8837782080009</v>
      </c>
      <c r="O177" s="23">
        <v>2823.059649656002</v>
      </c>
      <c r="P177" s="21">
        <v>7660.0499999999911</v>
      </c>
      <c r="Q177" s="22">
        <v>1510.2554580000008</v>
      </c>
      <c r="R177" s="23">
        <v>1180.2964333000007</v>
      </c>
      <c r="S177" s="21">
        <v>7531.7483999999949</v>
      </c>
      <c r="T177" s="22">
        <v>1484.9595145439989</v>
      </c>
      <c r="U177" s="23">
        <v>1133.030401604</v>
      </c>
      <c r="V177" s="21">
        <v>23431.771599999978</v>
      </c>
      <c r="W177" s="22">
        <v>4619.8080886559965</v>
      </c>
      <c r="X177" s="23">
        <v>3683.7584226239996</v>
      </c>
      <c r="Y177" s="21">
        <v>7558.6835999999921</v>
      </c>
      <c r="Z177" s="22">
        <v>1490.2700585759976</v>
      </c>
      <c r="AA177" s="23">
        <v>1200.1396279120011</v>
      </c>
      <c r="AB177" s="21">
        <v>3629.9555999999998</v>
      </c>
      <c r="AC177" s="22">
        <v>715.68204609600002</v>
      </c>
      <c r="AD177" s="23">
        <v>540.02994461600031</v>
      </c>
      <c r="AE177" s="21">
        <v>2989.3003999999983</v>
      </c>
      <c r="AF177" s="22">
        <v>589.37046686399947</v>
      </c>
      <c r="AG177" s="23">
        <v>429.98556116000009</v>
      </c>
      <c r="AH177" s="21">
        <v>3329.368800000002</v>
      </c>
      <c r="AI177" s="22">
        <v>656.41835260799735</v>
      </c>
      <c r="AJ177" s="23">
        <v>459.2754661039998</v>
      </c>
      <c r="AK177" s="21">
        <v>4853.6351999999852</v>
      </c>
      <c r="AL177" s="22">
        <v>956.94271603199763</v>
      </c>
      <c r="AM177" s="23">
        <v>685.76737685200112</v>
      </c>
      <c r="AN177" s="143">
        <v>10498.417599999999</v>
      </c>
      <c r="AO177" s="14">
        <v>2069.8680140159991</v>
      </c>
      <c r="AP177" s="23">
        <v>1496.4133674200009</v>
      </c>
      <c r="AQ177" s="143">
        <v>14912.256800000003</v>
      </c>
      <c r="AR177" s="14">
        <v>2940.1005506879969</v>
      </c>
      <c r="AS177" s="23">
        <v>2106.500762711999</v>
      </c>
      <c r="AT177" s="143">
        <v>9923.0659999999971</v>
      </c>
      <c r="AU177" s="14">
        <v>1956.431692560001</v>
      </c>
      <c r="AV177" s="23">
        <v>1413.9520677679996</v>
      </c>
    </row>
    <row r="178" spans="1:48" x14ac:dyDescent="0.25">
      <c r="A178" s="7">
        <v>171</v>
      </c>
      <c r="B178" s="62" t="s">
        <v>133</v>
      </c>
      <c r="C178" s="130">
        <v>33</v>
      </c>
      <c r="D178" s="88">
        <v>1.7999999999999999E-2</v>
      </c>
      <c r="E178" s="88" t="s">
        <v>321</v>
      </c>
      <c r="F178" s="73">
        <v>36237</v>
      </c>
      <c r="G178" s="73">
        <v>39600</v>
      </c>
      <c r="H178" s="90" t="s">
        <v>449</v>
      </c>
      <c r="I178" s="69">
        <f t="shared" si="67"/>
        <v>27630.885900000001</v>
      </c>
      <c r="J178" s="18">
        <f t="shared" si="68"/>
        <v>5013.1117932669977</v>
      </c>
      <c r="K178" s="19">
        <f t="shared" si="66"/>
        <v>0.18143145360630647</v>
      </c>
      <c r="L178" s="20">
        <f t="shared" si="69"/>
        <v>3766.5076949734994</v>
      </c>
      <c r="M178" s="21">
        <v>3737.3257000000012</v>
      </c>
      <c r="N178" s="22">
        <v>736.85113501199976</v>
      </c>
      <c r="O178" s="23">
        <v>604.44974160999971</v>
      </c>
      <c r="P178" s="21">
        <v>2796.0522999999985</v>
      </c>
      <c r="Q178" s="22">
        <v>551.26967146799984</v>
      </c>
      <c r="R178" s="23">
        <v>435.19110844399961</v>
      </c>
      <c r="S178" s="21">
        <v>3452.0246000000016</v>
      </c>
      <c r="T178" s="22">
        <v>680.60117013599893</v>
      </c>
      <c r="U178" s="23">
        <v>528.8654890730005</v>
      </c>
      <c r="V178" s="21">
        <v>5042.0883999999987</v>
      </c>
      <c r="W178" s="22">
        <v>994.09814894400051</v>
      </c>
      <c r="X178" s="23">
        <v>790.12921740799936</v>
      </c>
      <c r="Y178" s="21">
        <v>2482.8412000000008</v>
      </c>
      <c r="Z178" s="22">
        <v>453.9767326060001</v>
      </c>
      <c r="AA178" s="23">
        <v>363.46746784100003</v>
      </c>
      <c r="AB178" s="21">
        <v>658.97050000000002</v>
      </c>
      <c r="AC178" s="22">
        <v>103.93941696499998</v>
      </c>
      <c r="AD178" s="23">
        <v>69.910035852999968</v>
      </c>
      <c r="AE178" s="21">
        <v>646.1029000000002</v>
      </c>
      <c r="AF178" s="22">
        <v>101.90981041699999</v>
      </c>
      <c r="AG178" s="23">
        <v>67.241469486000028</v>
      </c>
      <c r="AH178" s="21">
        <v>500.58850000000012</v>
      </c>
      <c r="AI178" s="22">
        <v>78.957824105</v>
      </c>
      <c r="AJ178" s="23">
        <v>51.037956522999977</v>
      </c>
      <c r="AK178" s="21">
        <v>837.69960000000049</v>
      </c>
      <c r="AL178" s="22">
        <v>132.13035790799995</v>
      </c>
      <c r="AM178" s="23">
        <v>80.204575861999956</v>
      </c>
      <c r="AN178" s="143">
        <v>2662.5732000000003</v>
      </c>
      <c r="AO178" s="14">
        <v>419.96767083599963</v>
      </c>
      <c r="AP178" s="23">
        <v>276.58663472450007</v>
      </c>
      <c r="AQ178" s="143">
        <v>2080.0616000000005</v>
      </c>
      <c r="AR178" s="14">
        <v>328.08811616799966</v>
      </c>
      <c r="AS178" s="23">
        <v>215.49694160399989</v>
      </c>
      <c r="AT178" s="143">
        <v>2734.5573999999988</v>
      </c>
      <c r="AU178" s="14">
        <v>431.32173870199983</v>
      </c>
      <c r="AV178" s="23">
        <v>283.92705654500026</v>
      </c>
    </row>
    <row r="179" spans="1:48" x14ac:dyDescent="0.25">
      <c r="A179" s="7">
        <v>172</v>
      </c>
      <c r="B179" s="62" t="s">
        <v>134</v>
      </c>
      <c r="C179" s="130">
        <v>164</v>
      </c>
      <c r="D179" s="88">
        <v>0.13</v>
      </c>
      <c r="E179" s="88" t="s">
        <v>321</v>
      </c>
      <c r="F179" s="73">
        <v>37595</v>
      </c>
      <c r="G179" s="73">
        <v>39448</v>
      </c>
      <c r="H179" s="90" t="s">
        <v>450</v>
      </c>
      <c r="I179" s="69">
        <f t="shared" si="67"/>
        <v>210201.13600000003</v>
      </c>
      <c r="J179" s="18">
        <f t="shared" si="68"/>
        <v>32913.293874880008</v>
      </c>
      <c r="K179" s="19">
        <f t="shared" si="66"/>
        <v>0.15658000000000002</v>
      </c>
      <c r="L179" s="20">
        <f t="shared" si="69"/>
        <v>24281.290153999998</v>
      </c>
      <c r="M179" s="21">
        <v>57186.092000000062</v>
      </c>
      <c r="N179" s="22">
        <v>8954.1982853600057</v>
      </c>
      <c r="O179" s="23">
        <v>6881.3071859600013</v>
      </c>
      <c r="P179" s="21">
        <v>34366.360000000008</v>
      </c>
      <c r="Q179" s="22">
        <v>5381.0846488000007</v>
      </c>
      <c r="R179" s="23">
        <v>3941.8341757600001</v>
      </c>
      <c r="S179" s="21">
        <v>29106.835999999978</v>
      </c>
      <c r="T179" s="22">
        <v>4557.5483808799927</v>
      </c>
      <c r="U179" s="23">
        <v>3238.0732511600004</v>
      </c>
      <c r="V179" s="21">
        <v>58861.903999999973</v>
      </c>
      <c r="W179" s="22">
        <v>9216.5969283200047</v>
      </c>
      <c r="X179" s="23">
        <v>6843.1267417999979</v>
      </c>
      <c r="Y179" s="21">
        <v>18258.307999999994</v>
      </c>
      <c r="Z179" s="22">
        <v>2858.8858666400015</v>
      </c>
      <c r="AA179" s="23">
        <v>2140.7951499599999</v>
      </c>
      <c r="AB179" s="21">
        <v>2168.1360000000004</v>
      </c>
      <c r="AC179" s="22">
        <v>339.48673488000003</v>
      </c>
      <c r="AD179" s="23">
        <v>224.64240751999992</v>
      </c>
      <c r="AE179" s="21">
        <v>1211.1759999999999</v>
      </c>
      <c r="AF179" s="22">
        <v>189.64593807999995</v>
      </c>
      <c r="AG179" s="23">
        <v>121.09565936</v>
      </c>
      <c r="AH179" s="21">
        <v>639</v>
      </c>
      <c r="AI179" s="22">
        <v>100.05462000000001</v>
      </c>
      <c r="AJ179" s="23">
        <v>66.66954432</v>
      </c>
      <c r="AK179" s="21">
        <v>717.60800000000017</v>
      </c>
      <c r="AL179" s="22">
        <v>112.36306063999997</v>
      </c>
      <c r="AM179" s="23">
        <v>69.469148839999988</v>
      </c>
      <c r="AN179" s="143">
        <v>960.07599999999991</v>
      </c>
      <c r="AO179" s="14">
        <v>150.32870007999995</v>
      </c>
      <c r="AP179" s="23">
        <v>96.305756840000001</v>
      </c>
      <c r="AQ179" s="143">
        <v>2349.4839999999995</v>
      </c>
      <c r="AR179" s="14">
        <v>367.88220471999978</v>
      </c>
      <c r="AS179" s="23">
        <v>223.75081187999996</v>
      </c>
      <c r="AT179" s="143">
        <v>4376.1560000000018</v>
      </c>
      <c r="AU179" s="14">
        <v>685.21850648000031</v>
      </c>
      <c r="AV179" s="23">
        <v>434.22032060000009</v>
      </c>
    </row>
    <row r="180" spans="1:48" x14ac:dyDescent="0.25">
      <c r="A180" s="16">
        <v>173</v>
      </c>
      <c r="B180" s="62" t="s">
        <v>135</v>
      </c>
      <c r="C180" s="130">
        <v>165</v>
      </c>
      <c r="D180" s="88">
        <v>0.3</v>
      </c>
      <c r="E180" s="88" t="s">
        <v>321</v>
      </c>
      <c r="F180" s="73">
        <v>37610</v>
      </c>
      <c r="G180" s="73">
        <v>40269</v>
      </c>
      <c r="H180" s="90" t="s">
        <v>451</v>
      </c>
      <c r="I180" s="69">
        <f t="shared" si="67"/>
        <v>526165.57499999995</v>
      </c>
      <c r="J180" s="18">
        <f t="shared" si="68"/>
        <v>94620.355352250001</v>
      </c>
      <c r="K180" s="19">
        <f t="shared" si="66"/>
        <v>0.17983000000000002</v>
      </c>
      <c r="L180" s="20">
        <f t="shared" si="69"/>
        <v>72942.310242749998</v>
      </c>
      <c r="M180" s="21">
        <v>132601.60000000003</v>
      </c>
      <c r="N180" s="22">
        <v>23845.745727999987</v>
      </c>
      <c r="O180" s="23">
        <v>19134.876186749974</v>
      </c>
      <c r="P180" s="21">
        <v>58613.325000000019</v>
      </c>
      <c r="Q180" s="22">
        <v>10540.434234750001</v>
      </c>
      <c r="R180" s="23">
        <v>8084.4603019999995</v>
      </c>
      <c r="S180" s="21">
        <v>52118.775000000052</v>
      </c>
      <c r="T180" s="22">
        <v>9372.5193082499864</v>
      </c>
      <c r="U180" s="23">
        <v>7035.2996584999983</v>
      </c>
      <c r="V180" s="21">
        <v>157304.77499999985</v>
      </c>
      <c r="W180" s="22">
        <v>28288.117688250022</v>
      </c>
      <c r="X180" s="23">
        <v>22015.767623250016</v>
      </c>
      <c r="Y180" s="21">
        <v>57132.800000000003</v>
      </c>
      <c r="Z180" s="22">
        <v>10274.191423999995</v>
      </c>
      <c r="AA180" s="23">
        <v>8088.8525359999967</v>
      </c>
      <c r="AB180" s="21">
        <v>6294.3000000000029</v>
      </c>
      <c r="AC180" s="22">
        <v>1131.903969</v>
      </c>
      <c r="AD180" s="23">
        <v>816.4561352500001</v>
      </c>
      <c r="AE180" s="21">
        <v>6966.5750000000007</v>
      </c>
      <c r="AF180" s="22">
        <v>1252.7991822499994</v>
      </c>
      <c r="AG180" s="23">
        <v>878.12096074999988</v>
      </c>
      <c r="AH180" s="21">
        <v>996.375</v>
      </c>
      <c r="AI180" s="22">
        <v>179.17811624999999</v>
      </c>
      <c r="AJ180" s="23">
        <v>122.03959399999997</v>
      </c>
      <c r="AK180" s="21">
        <v>1769.2250000000001</v>
      </c>
      <c r="AL180" s="22">
        <v>318.15973174999993</v>
      </c>
      <c r="AM180" s="23">
        <v>219.87548599999997</v>
      </c>
      <c r="AN180" s="143">
        <v>8954.3999999999978</v>
      </c>
      <c r="AO180" s="14">
        <v>1610.2697520000004</v>
      </c>
      <c r="AP180" s="23">
        <v>1088.6954799999999</v>
      </c>
      <c r="AQ180" s="143">
        <v>21623.249999999989</v>
      </c>
      <c r="AR180" s="14">
        <v>3888.509047500002</v>
      </c>
      <c r="AS180" s="23">
        <v>2715.125200500001</v>
      </c>
      <c r="AT180" s="143">
        <v>21790.174999999996</v>
      </c>
      <c r="AU180" s="14">
        <v>3918.5271702499972</v>
      </c>
      <c r="AV180" s="23">
        <v>2742.7410797499988</v>
      </c>
    </row>
    <row r="181" spans="1:48" x14ac:dyDescent="0.25">
      <c r="A181" s="7">
        <v>174</v>
      </c>
      <c r="B181" s="62" t="s">
        <v>136</v>
      </c>
      <c r="C181" s="130">
        <v>167</v>
      </c>
      <c r="D181" s="88">
        <v>0.112</v>
      </c>
      <c r="E181" s="88" t="s">
        <v>321</v>
      </c>
      <c r="F181" s="73">
        <v>36763</v>
      </c>
      <c r="G181" s="73">
        <v>39569</v>
      </c>
      <c r="H181" s="90" t="s">
        <v>452</v>
      </c>
      <c r="I181" s="69">
        <f t="shared" si="67"/>
        <v>157562.0310000001</v>
      </c>
      <c r="J181" s="18">
        <f t="shared" si="68"/>
        <v>28589.535325019995</v>
      </c>
      <c r="K181" s="19">
        <f t="shared" si="66"/>
        <v>0.18144939579396496</v>
      </c>
      <c r="L181" s="20">
        <f t="shared" si="69"/>
        <v>21780.715494218988</v>
      </c>
      <c r="M181" s="21">
        <v>33005.614200000004</v>
      </c>
      <c r="N181" s="22">
        <v>6460.1888673660023</v>
      </c>
      <c r="O181" s="23">
        <v>5303.2372389299944</v>
      </c>
      <c r="P181" s="21">
        <v>14991.013800000008</v>
      </c>
      <c r="Q181" s="22">
        <v>2934.1911310739979</v>
      </c>
      <c r="R181" s="23">
        <v>2310.7494926999975</v>
      </c>
      <c r="S181" s="21">
        <v>11889.755399999996</v>
      </c>
      <c r="T181" s="22">
        <v>2327.1818244420001</v>
      </c>
      <c r="U181" s="23">
        <v>1796.9763406259988</v>
      </c>
      <c r="V181" s="21">
        <v>43561.455600000074</v>
      </c>
      <c r="W181" s="22">
        <v>8394.7733187780013</v>
      </c>
      <c r="X181" s="23">
        <v>6647.329032761998</v>
      </c>
      <c r="Y181" s="21">
        <v>11662.453200000005</v>
      </c>
      <c r="Z181" s="22">
        <v>1826.1069220559984</v>
      </c>
      <c r="AA181" s="23">
        <v>1400.3023470660003</v>
      </c>
      <c r="AB181" s="21">
        <v>1791.7704000000003</v>
      </c>
      <c r="AC181" s="22">
        <v>280.55540923200027</v>
      </c>
      <c r="AD181" s="23">
        <v>190.17744878399986</v>
      </c>
      <c r="AE181" s="21">
        <v>1191.621000000001</v>
      </c>
      <c r="AF181" s="22">
        <v>186.58401618000019</v>
      </c>
      <c r="AG181" s="23">
        <v>122.44238231400001</v>
      </c>
      <c r="AH181" s="21">
        <v>946.92359999999928</v>
      </c>
      <c r="AI181" s="22">
        <v>148.26929728799999</v>
      </c>
      <c r="AJ181" s="23">
        <v>90.923775533999986</v>
      </c>
      <c r="AK181" s="21">
        <v>2470.7177999999994</v>
      </c>
      <c r="AL181" s="22">
        <v>386.8649931239998</v>
      </c>
      <c r="AM181" s="23">
        <v>244.14926651999991</v>
      </c>
      <c r="AN181" s="143">
        <v>9449.2830000000067</v>
      </c>
      <c r="AO181" s="14">
        <v>1479.5687321400007</v>
      </c>
      <c r="AP181" s="23">
        <v>963.39137446500001</v>
      </c>
      <c r="AQ181" s="143">
        <v>14135.270400000012</v>
      </c>
      <c r="AR181" s="14">
        <v>2213.300639231998</v>
      </c>
      <c r="AS181" s="23">
        <v>1436.3083641780006</v>
      </c>
      <c r="AT181" s="143">
        <v>12466.152600000007</v>
      </c>
      <c r="AU181" s="14">
        <v>1951.9501741079998</v>
      </c>
      <c r="AV181" s="23">
        <v>1274.7284303400008</v>
      </c>
    </row>
    <row r="182" spans="1:48" x14ac:dyDescent="0.25">
      <c r="A182" s="7">
        <v>175</v>
      </c>
      <c r="B182" s="62" t="s">
        <v>137</v>
      </c>
      <c r="C182" s="130">
        <v>168</v>
      </c>
      <c r="D182" s="88">
        <v>0.111</v>
      </c>
      <c r="E182" s="88" t="s">
        <v>321</v>
      </c>
      <c r="F182" s="73">
        <v>35925</v>
      </c>
      <c r="G182" s="73">
        <v>39873</v>
      </c>
      <c r="H182" s="90" t="s">
        <v>453</v>
      </c>
      <c r="I182" s="69">
        <f t="shared" si="67"/>
        <v>101672.17499999997</v>
      </c>
      <c r="J182" s="18">
        <f t="shared" si="68"/>
        <v>19900.294812750006</v>
      </c>
      <c r="K182" s="19">
        <f t="shared" si="66"/>
        <v>0.1957300000000001</v>
      </c>
      <c r="L182" s="20">
        <f t="shared" si="69"/>
        <v>15518.962468700001</v>
      </c>
      <c r="M182" s="21">
        <v>22980.605000000007</v>
      </c>
      <c r="N182" s="22">
        <v>4497.9938166500033</v>
      </c>
      <c r="O182" s="23">
        <v>3694.1606876000014</v>
      </c>
      <c r="P182" s="21">
        <v>10609.290000000003</v>
      </c>
      <c r="Q182" s="22">
        <v>2076.5563317000001</v>
      </c>
      <c r="R182" s="23">
        <v>1636.2918985499998</v>
      </c>
      <c r="S182" s="21">
        <v>9451.0400000000009</v>
      </c>
      <c r="T182" s="22">
        <v>1849.8520592000018</v>
      </c>
      <c r="U182" s="23">
        <v>1415.6519694500009</v>
      </c>
      <c r="V182" s="21">
        <v>25868.774999999969</v>
      </c>
      <c r="W182" s="22">
        <v>5063.2953307500002</v>
      </c>
      <c r="X182" s="23">
        <v>4023.2089779999978</v>
      </c>
      <c r="Y182" s="21">
        <v>6994.4350000000013</v>
      </c>
      <c r="Z182" s="22">
        <v>1369.0207625500004</v>
      </c>
      <c r="AA182" s="23">
        <v>1099.4076055000003</v>
      </c>
      <c r="AB182" s="21">
        <v>3788.6899999999996</v>
      </c>
      <c r="AC182" s="22">
        <v>741.5602937000001</v>
      </c>
      <c r="AD182" s="23">
        <v>552.97393920000002</v>
      </c>
      <c r="AE182" s="21">
        <v>1844.6199999999994</v>
      </c>
      <c r="AF182" s="22">
        <v>361.04747259999994</v>
      </c>
      <c r="AG182" s="23">
        <v>260.99617654999992</v>
      </c>
      <c r="AH182" s="21">
        <v>1417.3899999999994</v>
      </c>
      <c r="AI182" s="22">
        <v>277.42574469999994</v>
      </c>
      <c r="AJ182" s="23">
        <v>192.74861844999998</v>
      </c>
      <c r="AK182" s="21">
        <v>1293.7199999999996</v>
      </c>
      <c r="AL182" s="22">
        <v>253.21981559999998</v>
      </c>
      <c r="AM182" s="23">
        <v>177.46862540000001</v>
      </c>
      <c r="AN182" s="143">
        <v>4178.5799999999981</v>
      </c>
      <c r="AO182" s="14">
        <v>817.87346339999965</v>
      </c>
      <c r="AP182" s="23">
        <v>607.1923333499999</v>
      </c>
      <c r="AQ182" s="143">
        <v>6771.8250000000025</v>
      </c>
      <c r="AR182" s="14">
        <v>1325.4493072500015</v>
      </c>
      <c r="AS182" s="23">
        <v>942.19712095000023</v>
      </c>
      <c r="AT182" s="143">
        <v>6473.2050000000063</v>
      </c>
      <c r="AU182" s="14">
        <v>1267.00041465</v>
      </c>
      <c r="AV182" s="23">
        <v>916.66451569999958</v>
      </c>
    </row>
    <row r="183" spans="1:48" x14ac:dyDescent="0.25">
      <c r="A183" s="7">
        <v>176</v>
      </c>
      <c r="B183" s="62" t="s">
        <v>138</v>
      </c>
      <c r="C183" s="130">
        <v>169</v>
      </c>
      <c r="D183" s="88">
        <v>0.112</v>
      </c>
      <c r="E183" s="88" t="s">
        <v>321</v>
      </c>
      <c r="F183" s="73">
        <v>37573</v>
      </c>
      <c r="G183" s="73">
        <v>39934</v>
      </c>
      <c r="H183" s="90" t="s">
        <v>454</v>
      </c>
      <c r="I183" s="69">
        <f t="shared" si="67"/>
        <v>110478.44399999994</v>
      </c>
      <c r="J183" s="18">
        <f t="shared" si="68"/>
        <v>21623.945844119986</v>
      </c>
      <c r="K183" s="19">
        <f t="shared" si="66"/>
        <v>0.19572999999999996</v>
      </c>
      <c r="L183" s="20">
        <f t="shared" si="69"/>
        <v>16896.712424670008</v>
      </c>
      <c r="M183" s="21">
        <v>27420.833999999988</v>
      </c>
      <c r="N183" s="22">
        <v>5367.0798388199892</v>
      </c>
      <c r="O183" s="23">
        <v>4406.1836833799998</v>
      </c>
      <c r="P183" s="21">
        <v>16142.136</v>
      </c>
      <c r="Q183" s="22">
        <v>3159.500279280001</v>
      </c>
      <c r="R183" s="23">
        <v>2516.6747109600024</v>
      </c>
      <c r="S183" s="21">
        <v>6396.6659999999993</v>
      </c>
      <c r="T183" s="22">
        <v>1252.019436179999</v>
      </c>
      <c r="U183" s="23">
        <v>963.74891117999982</v>
      </c>
      <c r="V183" s="21">
        <v>24502.337999999978</v>
      </c>
      <c r="W183" s="22">
        <v>4795.8426167399975</v>
      </c>
      <c r="X183" s="23">
        <v>3804.8663632800058</v>
      </c>
      <c r="Y183" s="21">
        <v>4182.7680000000028</v>
      </c>
      <c r="Z183" s="22">
        <v>818.69318064000026</v>
      </c>
      <c r="AA183" s="23">
        <v>679.04997420000018</v>
      </c>
      <c r="AB183" s="21">
        <v>0</v>
      </c>
      <c r="AC183" s="22">
        <v>0</v>
      </c>
      <c r="AD183" s="23">
        <v>0</v>
      </c>
      <c r="AE183" s="21">
        <v>0</v>
      </c>
      <c r="AF183" s="22">
        <v>0</v>
      </c>
      <c r="AG183" s="23">
        <v>0</v>
      </c>
      <c r="AH183" s="21">
        <v>0</v>
      </c>
      <c r="AI183" s="22">
        <v>0</v>
      </c>
      <c r="AJ183" s="23">
        <v>0</v>
      </c>
      <c r="AK183" s="21">
        <v>428.43599999999992</v>
      </c>
      <c r="AL183" s="22">
        <v>83.857778279999977</v>
      </c>
      <c r="AM183" s="23">
        <v>55.310618220000002</v>
      </c>
      <c r="AN183" s="143">
        <v>13722.408000000003</v>
      </c>
      <c r="AO183" s="14">
        <v>2685.8869178399996</v>
      </c>
      <c r="AP183" s="23">
        <v>1957.8235841700005</v>
      </c>
      <c r="AQ183" s="143">
        <v>9280.4279999999981</v>
      </c>
      <c r="AR183" s="14">
        <v>1816.4581724399984</v>
      </c>
      <c r="AS183" s="23">
        <v>1324.40281656</v>
      </c>
      <c r="AT183" s="143">
        <v>8402.4299999999948</v>
      </c>
      <c r="AU183" s="14">
        <v>1644.6076239000017</v>
      </c>
      <c r="AV183" s="23">
        <v>1188.6517627200001</v>
      </c>
    </row>
    <row r="184" spans="1:48" x14ac:dyDescent="0.25">
      <c r="A184" s="16">
        <v>177</v>
      </c>
      <c r="B184" s="62" t="s">
        <v>139</v>
      </c>
      <c r="C184" s="130">
        <v>172</v>
      </c>
      <c r="D184" s="88">
        <v>0.03</v>
      </c>
      <c r="E184" s="88" t="s">
        <v>321</v>
      </c>
      <c r="F184" s="73">
        <v>36096</v>
      </c>
      <c r="G184" s="73">
        <v>39995</v>
      </c>
      <c r="H184" s="90" t="s">
        <v>455</v>
      </c>
      <c r="I184" s="69">
        <f t="shared" si="67"/>
        <v>115116.68610000001</v>
      </c>
      <c r="J184" s="18">
        <f t="shared" si="68"/>
        <v>22696.405831476</v>
      </c>
      <c r="K184" s="19">
        <f t="shared" si="66"/>
        <v>0.19716</v>
      </c>
      <c r="L184" s="20">
        <f t="shared" si="69"/>
        <v>17303.234947197001</v>
      </c>
      <c r="M184" s="21">
        <v>15876.259399999997</v>
      </c>
      <c r="N184" s="22">
        <v>3130.1633033040021</v>
      </c>
      <c r="O184" s="23">
        <v>2540.9566859290003</v>
      </c>
      <c r="P184" s="21">
        <v>10821.252999999997</v>
      </c>
      <c r="Q184" s="22">
        <v>2133.5182414800011</v>
      </c>
      <c r="R184" s="23">
        <v>1670.3832378300006</v>
      </c>
      <c r="S184" s="21">
        <v>13769.7076</v>
      </c>
      <c r="T184" s="22">
        <v>2714.8355504159999</v>
      </c>
      <c r="U184" s="23">
        <v>2089.5938379000022</v>
      </c>
      <c r="V184" s="21">
        <v>17871.782400000022</v>
      </c>
      <c r="W184" s="22">
        <v>3523.6006179839983</v>
      </c>
      <c r="X184" s="23">
        <v>2806.06855137</v>
      </c>
      <c r="Y184" s="21">
        <v>10237.645899999996</v>
      </c>
      <c r="Z184" s="22">
        <v>2018.4542656440015</v>
      </c>
      <c r="AA184" s="23">
        <v>1577.0854129379998</v>
      </c>
      <c r="AB184" s="21">
        <v>6624.5078000000076</v>
      </c>
      <c r="AC184" s="22">
        <v>1306.0879578479992</v>
      </c>
      <c r="AD184" s="23">
        <v>972.09886887599896</v>
      </c>
      <c r="AE184" s="21">
        <v>5158.5619999999981</v>
      </c>
      <c r="AF184" s="22">
        <v>1017.0620839199995</v>
      </c>
      <c r="AG184" s="23">
        <v>736.75755192800091</v>
      </c>
      <c r="AH184" s="21">
        <v>5652.3729000000058</v>
      </c>
      <c r="AI184" s="22">
        <v>1114.4218409639986</v>
      </c>
      <c r="AJ184" s="23">
        <v>779.78932827999927</v>
      </c>
      <c r="AK184" s="21">
        <v>5919.3440999999975</v>
      </c>
      <c r="AL184" s="22">
        <v>1167.0578827559993</v>
      </c>
      <c r="AM184" s="23">
        <v>830.53394336699955</v>
      </c>
      <c r="AN184" s="143">
        <v>7675.0123999999996</v>
      </c>
      <c r="AO184" s="14">
        <v>1513.2054447840003</v>
      </c>
      <c r="AP184" s="23">
        <v>1089.2075259050021</v>
      </c>
      <c r="AQ184" s="143">
        <v>7685.503099999999</v>
      </c>
      <c r="AR184" s="14">
        <v>1515.2737911959991</v>
      </c>
      <c r="AS184" s="23">
        <v>1085.7324495919993</v>
      </c>
      <c r="AT184" s="143">
        <v>7824.7354999999989</v>
      </c>
      <c r="AU184" s="14">
        <v>1542.7248511799999</v>
      </c>
      <c r="AV184" s="23">
        <v>1125.0275532819994</v>
      </c>
    </row>
    <row r="185" spans="1:48" x14ac:dyDescent="0.25">
      <c r="A185" s="7">
        <v>178</v>
      </c>
      <c r="B185" s="62" t="s">
        <v>140</v>
      </c>
      <c r="C185" s="130">
        <v>5</v>
      </c>
      <c r="D185" s="88">
        <v>0.8</v>
      </c>
      <c r="E185" s="88" t="s">
        <v>321</v>
      </c>
      <c r="F185" s="73">
        <v>34229</v>
      </c>
      <c r="G185" s="73">
        <v>39387</v>
      </c>
      <c r="H185" s="90" t="s">
        <v>456</v>
      </c>
      <c r="I185" s="69">
        <f t="shared" si="67"/>
        <v>1200421.7399999998</v>
      </c>
      <c r="J185" s="18">
        <f t="shared" si="68"/>
        <v>105409.03298939996</v>
      </c>
      <c r="K185" s="19">
        <f t="shared" si="66"/>
        <v>8.7809999999999985E-2</v>
      </c>
      <c r="L185" s="20">
        <f t="shared" si="69"/>
        <v>55811.248611900024</v>
      </c>
      <c r="M185" s="21">
        <v>353545.19999999978</v>
      </c>
      <c r="N185" s="22">
        <v>31044.804011999968</v>
      </c>
      <c r="O185" s="23">
        <v>17763.491208100015</v>
      </c>
      <c r="P185" s="21">
        <v>179204.3300000001</v>
      </c>
      <c r="Q185" s="22">
        <v>15735.932217300011</v>
      </c>
      <c r="R185" s="23">
        <v>7950.2780566000056</v>
      </c>
      <c r="S185" s="21">
        <v>185588.14</v>
      </c>
      <c r="T185" s="22">
        <v>16296.494573399999</v>
      </c>
      <c r="U185" s="23">
        <v>7714.858619900011</v>
      </c>
      <c r="V185" s="21">
        <v>294479.94999999984</v>
      </c>
      <c r="W185" s="22">
        <v>25858.284409499978</v>
      </c>
      <c r="X185" s="23">
        <v>14107.030120099989</v>
      </c>
      <c r="Y185" s="21">
        <v>124873.55</v>
      </c>
      <c r="Z185" s="22">
        <v>10965.146425499996</v>
      </c>
      <c r="AA185" s="23">
        <v>6533.9139089000009</v>
      </c>
      <c r="AB185" s="21">
        <v>3107.06</v>
      </c>
      <c r="AC185" s="22">
        <v>272.83093859999997</v>
      </c>
      <c r="AD185" s="23">
        <v>62.773768800000006</v>
      </c>
      <c r="AE185" s="21">
        <v>15752.330000000002</v>
      </c>
      <c r="AF185" s="22">
        <v>1383.2120972999999</v>
      </c>
      <c r="AG185" s="23">
        <v>442.29823979999986</v>
      </c>
      <c r="AH185" s="21">
        <v>186.76999999999998</v>
      </c>
      <c r="AI185" s="22">
        <v>16.4002737</v>
      </c>
      <c r="AJ185" s="23">
        <v>3.5054906000000003</v>
      </c>
      <c r="AK185" s="21">
        <v>1505.5600000000002</v>
      </c>
      <c r="AL185" s="22">
        <v>132.2032236</v>
      </c>
      <c r="AM185" s="23">
        <v>25.884930800000003</v>
      </c>
      <c r="AN185" s="143">
        <v>2436.98</v>
      </c>
      <c r="AO185" s="14">
        <v>213.9912138</v>
      </c>
      <c r="AP185" s="23">
        <v>81.614812700000002</v>
      </c>
      <c r="AQ185" s="143">
        <v>2818.65</v>
      </c>
      <c r="AR185" s="14">
        <v>247.50565650000004</v>
      </c>
      <c r="AS185" s="23">
        <v>57.834126900000001</v>
      </c>
      <c r="AT185" s="143">
        <v>36923.219999999972</v>
      </c>
      <c r="AU185" s="14">
        <v>3242.2279481999994</v>
      </c>
      <c r="AV185" s="23">
        <v>1067.7653286999991</v>
      </c>
    </row>
    <row r="186" spans="1:48" x14ac:dyDescent="0.25">
      <c r="A186" s="7">
        <v>179</v>
      </c>
      <c r="B186" s="62" t="s">
        <v>141</v>
      </c>
      <c r="C186" s="130">
        <v>4</v>
      </c>
      <c r="D186" s="88">
        <v>0.2</v>
      </c>
      <c r="E186" s="88" t="s">
        <v>321</v>
      </c>
      <c r="F186" s="73">
        <v>36941</v>
      </c>
      <c r="G186" s="73">
        <v>39387</v>
      </c>
      <c r="H186" s="90" t="s">
        <v>457</v>
      </c>
      <c r="I186" s="69">
        <f t="shared" si="67"/>
        <v>377464.0631999998</v>
      </c>
      <c r="J186" s="18">
        <f t="shared" si="68"/>
        <v>57710.480622648</v>
      </c>
      <c r="K186" s="19">
        <f t="shared" si="66"/>
        <v>0.15289000000000008</v>
      </c>
      <c r="L186" s="20">
        <f t="shared" si="69"/>
        <v>41803.493992536009</v>
      </c>
      <c r="M186" s="21">
        <v>86785.487200000003</v>
      </c>
      <c r="N186" s="22">
        <v>13268.633138007994</v>
      </c>
      <c r="O186" s="23">
        <v>9993.3009681280109</v>
      </c>
      <c r="P186" s="21">
        <v>74027.33119999984</v>
      </c>
      <c r="Q186" s="22">
        <v>11318.038667168001</v>
      </c>
      <c r="R186" s="23">
        <v>8104.2961989039941</v>
      </c>
      <c r="S186" s="21">
        <v>70139.142399999982</v>
      </c>
      <c r="T186" s="22">
        <v>10723.573481535997</v>
      </c>
      <c r="U186" s="23">
        <v>7470.7236593119942</v>
      </c>
      <c r="V186" s="21">
        <v>77418.380800000014</v>
      </c>
      <c r="W186" s="22">
        <v>11836.496240512006</v>
      </c>
      <c r="X186" s="23">
        <v>8730.5915941760031</v>
      </c>
      <c r="Y186" s="21">
        <v>43016.35520000002</v>
      </c>
      <c r="Z186" s="22">
        <v>6576.7705465279923</v>
      </c>
      <c r="AA186" s="23">
        <v>5085.3474630960018</v>
      </c>
      <c r="AB186" s="21">
        <v>1262.9159999999999</v>
      </c>
      <c r="AC186" s="22">
        <v>193.08722724</v>
      </c>
      <c r="AD186" s="23">
        <v>106.852545952</v>
      </c>
      <c r="AE186" s="21">
        <v>6532.4680000000008</v>
      </c>
      <c r="AF186" s="22">
        <v>998.74903251999967</v>
      </c>
      <c r="AG186" s="23">
        <v>608.49856067199971</v>
      </c>
      <c r="AH186" s="21">
        <v>0</v>
      </c>
      <c r="AI186" s="22">
        <v>0</v>
      </c>
      <c r="AJ186" s="23">
        <v>0</v>
      </c>
      <c r="AK186" s="21">
        <v>713.46080000000006</v>
      </c>
      <c r="AL186" s="22">
        <v>109.08102171200002</v>
      </c>
      <c r="AM186" s="23">
        <v>59.826518743999998</v>
      </c>
      <c r="AN186" s="143">
        <v>1047.3552000000002</v>
      </c>
      <c r="AO186" s="14">
        <v>160.13013652799998</v>
      </c>
      <c r="AP186" s="23">
        <v>104.06849079999998</v>
      </c>
      <c r="AQ186" s="143">
        <v>1147.6199999999999</v>
      </c>
      <c r="AR186" s="14">
        <v>175.45962180000001</v>
      </c>
      <c r="AS186" s="23">
        <v>97.690757743999995</v>
      </c>
      <c r="AT186" s="143">
        <v>15373.546400000005</v>
      </c>
      <c r="AU186" s="14">
        <v>2350.4615090959992</v>
      </c>
      <c r="AV186" s="23">
        <v>1442.2972350079992</v>
      </c>
    </row>
    <row r="187" spans="1:48" x14ac:dyDescent="0.25">
      <c r="A187" s="7">
        <v>180</v>
      </c>
      <c r="B187" s="62" t="s">
        <v>142</v>
      </c>
      <c r="C187" s="130">
        <v>6</v>
      </c>
      <c r="D187" s="88">
        <v>0.44</v>
      </c>
      <c r="E187" s="88" t="s">
        <v>321</v>
      </c>
      <c r="F187" s="73">
        <v>35309</v>
      </c>
      <c r="G187" s="73">
        <v>39387</v>
      </c>
      <c r="H187" s="90" t="s">
        <v>458</v>
      </c>
      <c r="I187" s="69">
        <f t="shared" si="67"/>
        <v>1079151.0140000004</v>
      </c>
      <c r="J187" s="18">
        <f t="shared" si="68"/>
        <v>149073.92107396008</v>
      </c>
      <c r="K187" s="19">
        <f t="shared" si="66"/>
        <v>0.13814000000000001</v>
      </c>
      <c r="L187" s="20">
        <f t="shared" si="69"/>
        <v>104681.41433867007</v>
      </c>
      <c r="M187" s="21">
        <v>251718.37000000023</v>
      </c>
      <c r="N187" s="22">
        <v>34772.37563179998</v>
      </c>
      <c r="O187" s="23">
        <v>25312.474546960035</v>
      </c>
      <c r="P187" s="21">
        <v>189652.7</v>
      </c>
      <c r="Q187" s="22">
        <v>26198.623978000029</v>
      </c>
      <c r="R187" s="23">
        <v>18178.011382100023</v>
      </c>
      <c r="S187" s="21">
        <v>188624.71999999988</v>
      </c>
      <c r="T187" s="22">
        <v>26056.618820800039</v>
      </c>
      <c r="U187" s="23">
        <v>17720.325368760004</v>
      </c>
      <c r="V187" s="21">
        <v>235796.25600000017</v>
      </c>
      <c r="W187" s="22">
        <v>32572.894803840001</v>
      </c>
      <c r="X187" s="23">
        <v>23133.856793120009</v>
      </c>
      <c r="Y187" s="21">
        <v>130053.12999999992</v>
      </c>
      <c r="Z187" s="22">
        <v>17965.53937820001</v>
      </c>
      <c r="AA187" s="23">
        <v>13386.072251379994</v>
      </c>
      <c r="AB187" s="21">
        <v>34081.672000000013</v>
      </c>
      <c r="AC187" s="22">
        <v>4708.0421700800052</v>
      </c>
      <c r="AD187" s="23">
        <v>2952.6712507199991</v>
      </c>
      <c r="AE187" s="21">
        <v>12108.913999999995</v>
      </c>
      <c r="AF187" s="22">
        <v>1672.7253799599998</v>
      </c>
      <c r="AG187" s="23">
        <v>997.10853206000002</v>
      </c>
      <c r="AH187" s="21">
        <v>8519.9940000000115</v>
      </c>
      <c r="AI187" s="22">
        <v>1176.9519711600017</v>
      </c>
      <c r="AJ187" s="23">
        <v>672.06254239999976</v>
      </c>
      <c r="AK187" s="21">
        <v>8006.3420000000033</v>
      </c>
      <c r="AL187" s="22">
        <v>1105.9960838799991</v>
      </c>
      <c r="AM187" s="23">
        <v>632.30738433999977</v>
      </c>
      <c r="AN187" s="143">
        <v>8072.1439999999957</v>
      </c>
      <c r="AO187" s="14">
        <v>1115.0859721599998</v>
      </c>
      <c r="AP187" s="23">
        <v>668.59186616999989</v>
      </c>
      <c r="AQ187" s="143">
        <v>6324.6740000000009</v>
      </c>
      <c r="AR187" s="14">
        <v>873.69046636000019</v>
      </c>
      <c r="AS187" s="23">
        <v>515.69727748000025</v>
      </c>
      <c r="AT187" s="143">
        <v>6192.0980000000018</v>
      </c>
      <c r="AU187" s="14">
        <v>855.37641772000029</v>
      </c>
      <c r="AV187" s="23">
        <v>512.23514317999991</v>
      </c>
    </row>
    <row r="188" spans="1:48" x14ac:dyDescent="0.25">
      <c r="A188" s="16">
        <v>181</v>
      </c>
      <c r="B188" s="62" t="s">
        <v>143</v>
      </c>
      <c r="C188" s="130">
        <v>9</v>
      </c>
      <c r="D188" s="88">
        <v>0.8</v>
      </c>
      <c r="E188" s="88" t="s">
        <v>321</v>
      </c>
      <c r="F188" s="73">
        <v>38336</v>
      </c>
      <c r="G188" s="73">
        <v>39814</v>
      </c>
      <c r="H188" s="90" t="s">
        <v>459</v>
      </c>
      <c r="I188" s="69">
        <f t="shared" si="67"/>
        <v>2537497.6499999985</v>
      </c>
      <c r="J188" s="18">
        <f t="shared" si="68"/>
        <v>208653.44042676003</v>
      </c>
      <c r="K188" s="19">
        <f t="shared" si="66"/>
        <v>8.2228032970497592E-2</v>
      </c>
      <c r="L188" s="20">
        <f t="shared" si="69"/>
        <v>89081.439312498012</v>
      </c>
      <c r="M188" s="21">
        <v>256363.58280000027</v>
      </c>
      <c r="N188" s="22">
        <v>21106.413771923984</v>
      </c>
      <c r="O188" s="23">
        <v>11151.337172915986</v>
      </c>
      <c r="P188" s="21">
        <v>312754.62240000011</v>
      </c>
      <c r="Q188" s="22">
        <v>25749.088062192015</v>
      </c>
      <c r="R188" s="23">
        <v>12115.787687688007</v>
      </c>
      <c r="S188" s="21">
        <v>378103.52399999968</v>
      </c>
      <c r="T188" s="22">
        <v>31129.263130920022</v>
      </c>
      <c r="U188" s="23">
        <v>13817.360603124022</v>
      </c>
      <c r="V188" s="21">
        <v>262728.34679999982</v>
      </c>
      <c r="W188" s="22">
        <v>21630.424792043988</v>
      </c>
      <c r="X188" s="23">
        <v>11107.772356859992</v>
      </c>
      <c r="Y188" s="21">
        <v>416246.10959999909</v>
      </c>
      <c r="Z188" s="22">
        <v>34269.542203368008</v>
      </c>
      <c r="AA188" s="23">
        <v>15778.833571608006</v>
      </c>
      <c r="AB188" s="21">
        <v>199385.41800000021</v>
      </c>
      <c r="AC188" s="22">
        <v>16415.401463940001</v>
      </c>
      <c r="AD188" s="23">
        <v>6222.2397628679892</v>
      </c>
      <c r="AE188" s="21">
        <v>94996.663199999923</v>
      </c>
      <c r="AF188" s="22">
        <v>7821.0752812560067</v>
      </c>
      <c r="AG188" s="23">
        <v>2749.1765739840016</v>
      </c>
      <c r="AH188" s="21">
        <v>14835.260400000001</v>
      </c>
      <c r="AI188" s="22">
        <v>1221.3869887319997</v>
      </c>
      <c r="AJ188" s="23">
        <v>269.66482972800003</v>
      </c>
      <c r="AK188" s="21">
        <v>68716.159199999907</v>
      </c>
      <c r="AL188" s="22">
        <v>5657.4013869360015</v>
      </c>
      <c r="AM188" s="23">
        <v>1521.5304130319987</v>
      </c>
      <c r="AN188" s="143">
        <v>108761.86319999977</v>
      </c>
      <c r="AO188" s="14">
        <v>8954.3641972559999</v>
      </c>
      <c r="AP188" s="23">
        <v>3005.9960695139998</v>
      </c>
      <c r="AQ188" s="143">
        <v>189104.54880000011</v>
      </c>
      <c r="AR188" s="14">
        <v>15568.977502703994</v>
      </c>
      <c r="AS188" s="23">
        <v>4933.3462338480003</v>
      </c>
      <c r="AT188" s="143">
        <v>235501.55159999986</v>
      </c>
      <c r="AU188" s="14">
        <v>19130.101645487994</v>
      </c>
      <c r="AV188" s="23">
        <v>6408.3940373280011</v>
      </c>
    </row>
    <row r="189" spans="1:48" x14ac:dyDescent="0.25">
      <c r="A189" s="7">
        <v>182</v>
      </c>
      <c r="B189" s="62" t="s">
        <v>144</v>
      </c>
      <c r="C189" s="130">
        <v>191</v>
      </c>
      <c r="D189" s="88">
        <v>6.7000000000000004E-2</v>
      </c>
      <c r="E189" s="88" t="s">
        <v>321</v>
      </c>
      <c r="F189" s="73">
        <v>36970</v>
      </c>
      <c r="G189" s="73">
        <v>39600</v>
      </c>
      <c r="H189" s="90" t="s">
        <v>461</v>
      </c>
      <c r="I189" s="69">
        <f t="shared" si="67"/>
        <v>163454.1876</v>
      </c>
      <c r="J189" s="18">
        <f t="shared" si="68"/>
        <v>30037.475975058009</v>
      </c>
      <c r="K189" s="19">
        <f t="shared" si="66"/>
        <v>0.18376694054828857</v>
      </c>
      <c r="L189" s="20">
        <f t="shared" si="69"/>
        <v>22533.420942361492</v>
      </c>
      <c r="M189" s="21">
        <v>25266.484500000013</v>
      </c>
      <c r="N189" s="22">
        <v>4981.5400840200018</v>
      </c>
      <c r="O189" s="23">
        <v>4014.7284908879983</v>
      </c>
      <c r="P189" s="21">
        <v>24487.529999999981</v>
      </c>
      <c r="Q189" s="22">
        <v>4827.961414800001</v>
      </c>
      <c r="R189" s="23">
        <v>3785.293580573999</v>
      </c>
      <c r="S189" s="21">
        <v>21811.510199999986</v>
      </c>
      <c r="T189" s="22">
        <v>4300.3573510320002</v>
      </c>
      <c r="U189" s="23">
        <v>3306.4234035809995</v>
      </c>
      <c r="V189" s="21">
        <v>19710.844799999992</v>
      </c>
      <c r="W189" s="22">
        <v>3886.1901607679965</v>
      </c>
      <c r="X189" s="23">
        <v>3091.0901395169972</v>
      </c>
      <c r="Y189" s="21">
        <v>19868.625299999996</v>
      </c>
      <c r="Z189" s="22">
        <v>3790.6979840940007</v>
      </c>
      <c r="AA189" s="23">
        <v>3007.9584411660012</v>
      </c>
      <c r="AB189" s="21">
        <v>3696.6468000000059</v>
      </c>
      <c r="AC189" s="22">
        <v>583.07209976400009</v>
      </c>
      <c r="AD189" s="23">
        <v>377.882046237</v>
      </c>
      <c r="AE189" s="21">
        <v>3574.361400000002</v>
      </c>
      <c r="AF189" s="22">
        <v>563.78402362199972</v>
      </c>
      <c r="AG189" s="23">
        <v>365.72828337299973</v>
      </c>
      <c r="AH189" s="21">
        <v>2206.0832999999984</v>
      </c>
      <c r="AI189" s="22">
        <v>347.96551890899974</v>
      </c>
      <c r="AJ189" s="23">
        <v>210.93630176999983</v>
      </c>
      <c r="AK189" s="21">
        <v>4451.8925999999992</v>
      </c>
      <c r="AL189" s="22">
        <v>702.19701979799947</v>
      </c>
      <c r="AM189" s="23">
        <v>422.23799659799994</v>
      </c>
      <c r="AN189" s="143">
        <v>9868.9409999999971</v>
      </c>
      <c r="AO189" s="14">
        <v>1556.628063930003</v>
      </c>
      <c r="AP189" s="23">
        <v>1017.0213038324995</v>
      </c>
      <c r="AQ189" s="143">
        <v>14305.164000000015</v>
      </c>
      <c r="AR189" s="14">
        <v>2256.353517720001</v>
      </c>
      <c r="AS189" s="23">
        <v>1456.6124042280007</v>
      </c>
      <c r="AT189" s="143">
        <v>14206.103699999996</v>
      </c>
      <c r="AU189" s="14">
        <v>2240.7287366010023</v>
      </c>
      <c r="AV189" s="23">
        <v>1477.5085505970003</v>
      </c>
    </row>
    <row r="190" spans="1:48" x14ac:dyDescent="0.25">
      <c r="A190" s="7">
        <v>183</v>
      </c>
      <c r="B190" s="62" t="s">
        <v>145</v>
      </c>
      <c r="C190" s="130">
        <v>193</v>
      </c>
      <c r="D190" s="88">
        <v>0.3</v>
      </c>
      <c r="E190" s="88" t="s">
        <v>321</v>
      </c>
      <c r="F190" s="73">
        <v>35885</v>
      </c>
      <c r="G190" s="73">
        <v>39448</v>
      </c>
      <c r="H190" s="90" t="s">
        <v>462</v>
      </c>
      <c r="I190" s="69">
        <f t="shared" si="67"/>
        <v>658971.50879999995</v>
      </c>
      <c r="J190" s="18">
        <f t="shared" si="68"/>
        <v>92051.730064272007</v>
      </c>
      <c r="K190" s="19">
        <f t="shared" si="66"/>
        <v>0.13969000000000001</v>
      </c>
      <c r="L190" s="20">
        <f t="shared" si="69"/>
        <v>65099.866981254032</v>
      </c>
      <c r="M190" s="21">
        <v>157794.46559999994</v>
      </c>
      <c r="N190" s="22">
        <v>22042.308899664004</v>
      </c>
      <c r="O190" s="23">
        <v>16342.981981188012</v>
      </c>
      <c r="P190" s="21">
        <v>117575.9075999999</v>
      </c>
      <c r="Q190" s="22">
        <v>16424.178532643993</v>
      </c>
      <c r="R190" s="23">
        <v>11522.689000752009</v>
      </c>
      <c r="S190" s="21">
        <v>94112.042399999991</v>
      </c>
      <c r="T190" s="22">
        <v>13146.511202855994</v>
      </c>
      <c r="U190" s="23">
        <v>8960.4585257040108</v>
      </c>
      <c r="V190" s="21">
        <v>184525.42080000014</v>
      </c>
      <c r="W190" s="22">
        <v>25776.356031552023</v>
      </c>
      <c r="X190" s="23">
        <v>18378.768751296007</v>
      </c>
      <c r="Y190" s="21">
        <v>48403.849200000011</v>
      </c>
      <c r="Z190" s="22">
        <v>6761.5336947479991</v>
      </c>
      <c r="AA190" s="23">
        <v>5059.8695350919979</v>
      </c>
      <c r="AB190" s="21">
        <v>0</v>
      </c>
      <c r="AC190" s="22">
        <v>0</v>
      </c>
      <c r="AD190" s="23">
        <v>0</v>
      </c>
      <c r="AE190" s="21">
        <v>0</v>
      </c>
      <c r="AF190" s="22">
        <v>0</v>
      </c>
      <c r="AG190" s="23">
        <v>0</v>
      </c>
      <c r="AH190" s="21">
        <v>0</v>
      </c>
      <c r="AI190" s="22">
        <v>0</v>
      </c>
      <c r="AJ190" s="23">
        <v>0</v>
      </c>
      <c r="AK190" s="21">
        <v>0</v>
      </c>
      <c r="AL190" s="22">
        <v>0</v>
      </c>
      <c r="AM190" s="23">
        <v>0</v>
      </c>
      <c r="AN190" s="143">
        <v>9358.8119999999944</v>
      </c>
      <c r="AO190" s="14">
        <v>1307.3324482800003</v>
      </c>
      <c r="AP190" s="23">
        <v>833.58494103000044</v>
      </c>
      <c r="AQ190" s="143">
        <v>17156.913599999993</v>
      </c>
      <c r="AR190" s="14">
        <v>2396.649260784</v>
      </c>
      <c r="AS190" s="23">
        <v>1452.778188924</v>
      </c>
      <c r="AT190" s="143">
        <v>30044.097600000005</v>
      </c>
      <c r="AU190" s="14">
        <v>4196.8599937440003</v>
      </c>
      <c r="AV190" s="23">
        <v>2548.7360572679995</v>
      </c>
    </row>
    <row r="191" spans="1:48" x14ac:dyDescent="0.25">
      <c r="A191" s="7">
        <v>184</v>
      </c>
      <c r="B191" s="62" t="s">
        <v>146</v>
      </c>
      <c r="C191" s="130">
        <v>194</v>
      </c>
      <c r="D191" s="88">
        <v>2.5000000000000001E-2</v>
      </c>
      <c r="E191" s="88" t="s">
        <v>321</v>
      </c>
      <c r="F191" s="73">
        <v>37391</v>
      </c>
      <c r="G191" s="73">
        <v>39995</v>
      </c>
      <c r="H191" s="90" t="s">
        <v>463</v>
      </c>
      <c r="I191" s="69">
        <f t="shared" si="67"/>
        <v>31505.413700000001</v>
      </c>
      <c r="J191" s="18">
        <f t="shared" si="68"/>
        <v>6211.6073650920007</v>
      </c>
      <c r="K191" s="19">
        <f t="shared" si="66"/>
        <v>0.19716000000000003</v>
      </c>
      <c r="L191" s="20">
        <f t="shared" si="69"/>
        <v>4973.2263230160015</v>
      </c>
      <c r="M191" s="21">
        <v>8274.093200000003</v>
      </c>
      <c r="N191" s="22">
        <v>1631.3202153119996</v>
      </c>
      <c r="O191" s="23">
        <v>1335.5047376179998</v>
      </c>
      <c r="P191" s="21">
        <v>6026.5740999999971</v>
      </c>
      <c r="Q191" s="22">
        <v>1188.199349556</v>
      </c>
      <c r="R191" s="23">
        <v>941.85863781100034</v>
      </c>
      <c r="S191" s="21">
        <v>4324.0131000000019</v>
      </c>
      <c r="T191" s="22">
        <v>852.52242279599966</v>
      </c>
      <c r="U191" s="23">
        <v>662.98691635300042</v>
      </c>
      <c r="V191" s="21">
        <v>11046.2608</v>
      </c>
      <c r="W191" s="22">
        <v>2177.8807793280016</v>
      </c>
      <c r="X191" s="23">
        <v>1733.4651803169997</v>
      </c>
      <c r="Y191" s="21">
        <v>1830.4576999999992</v>
      </c>
      <c r="Z191" s="22">
        <v>360.8930401319999</v>
      </c>
      <c r="AA191" s="23">
        <v>298.86148739300006</v>
      </c>
      <c r="AB191" s="21">
        <v>0</v>
      </c>
      <c r="AC191" s="22">
        <v>0</v>
      </c>
      <c r="AD191" s="23">
        <v>0</v>
      </c>
      <c r="AE191" s="21">
        <v>0</v>
      </c>
      <c r="AF191" s="22">
        <v>0</v>
      </c>
      <c r="AG191" s="23">
        <v>0</v>
      </c>
      <c r="AH191" s="21">
        <v>0</v>
      </c>
      <c r="AI191" s="22">
        <v>0</v>
      </c>
      <c r="AJ191" s="23">
        <v>0</v>
      </c>
      <c r="AK191" s="21">
        <v>0</v>
      </c>
      <c r="AL191" s="22">
        <v>0</v>
      </c>
      <c r="AM191" s="23">
        <v>0</v>
      </c>
      <c r="AN191" s="143">
        <v>4.0093999999999888</v>
      </c>
      <c r="AO191" s="14">
        <v>0.7904933039999974</v>
      </c>
      <c r="AP191" s="23">
        <v>0.54859046300000014</v>
      </c>
      <c r="AQ191" s="143">
        <v>4.0999999999999977E-3</v>
      </c>
      <c r="AR191" s="14">
        <v>8.0835600000000074E-4</v>
      </c>
      <c r="AS191" s="23">
        <v>5.8197299999999984E-4</v>
      </c>
      <c r="AT191" s="143">
        <v>1.3000000000000004E-3</v>
      </c>
      <c r="AU191" s="14">
        <v>2.5630800000000001E-4</v>
      </c>
      <c r="AV191" s="23">
        <v>1.9108800000000004E-4</v>
      </c>
    </row>
    <row r="192" spans="1:48" x14ac:dyDescent="0.25">
      <c r="A192" s="16">
        <v>185</v>
      </c>
      <c r="B192" s="62" t="s">
        <v>147</v>
      </c>
      <c r="C192" s="130">
        <v>199</v>
      </c>
      <c r="D192" s="88">
        <v>0.17</v>
      </c>
      <c r="E192" s="88" t="s">
        <v>321</v>
      </c>
      <c r="F192" s="73">
        <v>37613</v>
      </c>
      <c r="G192" s="73">
        <v>39934</v>
      </c>
      <c r="H192" s="90" t="s">
        <v>464</v>
      </c>
      <c r="I192" s="69">
        <f t="shared" si="67"/>
        <v>153148.38799999998</v>
      </c>
      <c r="J192" s="18">
        <f t="shared" si="68"/>
        <v>29269.719914559999</v>
      </c>
      <c r="K192" s="19">
        <f t="shared" si="66"/>
        <v>0.19112000000000001</v>
      </c>
      <c r="L192" s="20">
        <f t="shared" si="69"/>
        <v>22354.303584820005</v>
      </c>
      <c r="M192" s="21">
        <v>32304.43039999999</v>
      </c>
      <c r="N192" s="22">
        <v>6174.0227380479964</v>
      </c>
      <c r="O192" s="23">
        <v>5022.9873670000006</v>
      </c>
      <c r="P192" s="21">
        <v>18280.287200000002</v>
      </c>
      <c r="Q192" s="22">
        <v>3493.7284896640012</v>
      </c>
      <c r="R192" s="23">
        <v>2727.5414769760032</v>
      </c>
      <c r="S192" s="21">
        <v>15027.758399999999</v>
      </c>
      <c r="T192" s="22">
        <v>2872.1051854080001</v>
      </c>
      <c r="U192" s="23">
        <v>2185.1812502160001</v>
      </c>
      <c r="V192" s="21">
        <v>23278.520799999991</v>
      </c>
      <c r="W192" s="22">
        <v>4448.9908952959986</v>
      </c>
      <c r="X192" s="23">
        <v>3526.732866000003</v>
      </c>
      <c r="Y192" s="21">
        <v>8835.6952000000038</v>
      </c>
      <c r="Z192" s="22">
        <v>1688.6780666240008</v>
      </c>
      <c r="AA192" s="23">
        <v>1291.8821733519987</v>
      </c>
      <c r="AB192" s="21">
        <v>3767.2904000000008</v>
      </c>
      <c r="AC192" s="22">
        <v>720.00454124800012</v>
      </c>
      <c r="AD192" s="23">
        <v>519.71301595199998</v>
      </c>
      <c r="AE192" s="21">
        <v>4021.4607999999994</v>
      </c>
      <c r="AF192" s="22">
        <v>768.5815880959999</v>
      </c>
      <c r="AG192" s="23">
        <v>547.99206120000008</v>
      </c>
      <c r="AH192" s="21">
        <v>2978.7175999999995</v>
      </c>
      <c r="AI192" s="22">
        <v>569.29250771199997</v>
      </c>
      <c r="AJ192" s="23">
        <v>399.00058996799999</v>
      </c>
      <c r="AK192" s="21">
        <v>4514.413599999998</v>
      </c>
      <c r="AL192" s="22">
        <v>862.79472723200001</v>
      </c>
      <c r="AM192" s="23">
        <v>608.36076105599989</v>
      </c>
      <c r="AN192" s="143">
        <v>17416.604799999994</v>
      </c>
      <c r="AO192" s="14">
        <v>3328.661509375997</v>
      </c>
      <c r="AP192" s="23">
        <v>2414.5543949159987</v>
      </c>
      <c r="AQ192" s="143">
        <v>11098.211199999991</v>
      </c>
      <c r="AR192" s="14">
        <v>2121.0901245439995</v>
      </c>
      <c r="AS192" s="23">
        <v>1510.0388808560015</v>
      </c>
      <c r="AT192" s="143">
        <v>11624.997599999992</v>
      </c>
      <c r="AU192" s="14">
        <v>2221.7695413120005</v>
      </c>
      <c r="AV192" s="23">
        <v>1600.318747328</v>
      </c>
    </row>
    <row r="193" spans="1:48" x14ac:dyDescent="0.25">
      <c r="A193" s="7">
        <v>186</v>
      </c>
      <c r="B193" s="62" t="s">
        <v>148</v>
      </c>
      <c r="C193" s="130">
        <v>200</v>
      </c>
      <c r="D193" s="88">
        <v>0.39500000000000002</v>
      </c>
      <c r="E193" s="88" t="s">
        <v>321</v>
      </c>
      <c r="F193" s="73">
        <v>37568</v>
      </c>
      <c r="G193" s="73">
        <v>39448</v>
      </c>
      <c r="H193" s="90" t="s">
        <v>465</v>
      </c>
      <c r="I193" s="69">
        <f t="shared" si="67"/>
        <v>940918.70400000026</v>
      </c>
      <c r="J193" s="18">
        <f t="shared" si="68"/>
        <v>135360.56475743998</v>
      </c>
      <c r="K193" s="19">
        <f t="shared" si="66"/>
        <v>0.14385999999999993</v>
      </c>
      <c r="L193" s="20">
        <f t="shared" si="69"/>
        <v>90391.185583481958</v>
      </c>
      <c r="M193" s="21">
        <v>73981.522800000079</v>
      </c>
      <c r="N193" s="22">
        <v>10642.981870008007</v>
      </c>
      <c r="O193" s="23">
        <v>7587.9061280160031</v>
      </c>
      <c r="P193" s="21">
        <v>37029.781200000019</v>
      </c>
      <c r="Q193" s="22">
        <v>5327.1043234319986</v>
      </c>
      <c r="R193" s="23">
        <v>3545.552955755998</v>
      </c>
      <c r="S193" s="21">
        <v>86664.793200000015</v>
      </c>
      <c r="T193" s="22">
        <v>12467.597149751995</v>
      </c>
      <c r="U193" s="23">
        <v>8468.9908313399901</v>
      </c>
      <c r="V193" s="21">
        <v>124625.2344</v>
      </c>
      <c r="W193" s="22">
        <v>17928.586220784011</v>
      </c>
      <c r="X193" s="23">
        <v>12945.266047272002</v>
      </c>
      <c r="Y193" s="21">
        <v>222059.65320000006</v>
      </c>
      <c r="Z193" s="22">
        <v>31945.501709351975</v>
      </c>
      <c r="AA193" s="23">
        <v>22521.483228995978</v>
      </c>
      <c r="AB193" s="21">
        <v>80717.640000000014</v>
      </c>
      <c r="AC193" s="22">
        <v>11612.039690399986</v>
      </c>
      <c r="AD193" s="23">
        <v>7472.376045263999</v>
      </c>
      <c r="AE193" s="21">
        <v>45049.5144</v>
      </c>
      <c r="AF193" s="22">
        <v>6480.823141584</v>
      </c>
      <c r="AG193" s="23">
        <v>4045.2414877799965</v>
      </c>
      <c r="AH193" s="21">
        <v>40567.623600000014</v>
      </c>
      <c r="AI193" s="22">
        <v>5836.0583310960019</v>
      </c>
      <c r="AJ193" s="23">
        <v>3450.6515001120051</v>
      </c>
      <c r="AK193" s="21">
        <v>28072.238400000006</v>
      </c>
      <c r="AL193" s="22">
        <v>4038.472216224</v>
      </c>
      <c r="AM193" s="23">
        <v>2371.6014087479998</v>
      </c>
      <c r="AN193" s="143">
        <v>28754.065199999994</v>
      </c>
      <c r="AO193" s="14">
        <v>4136.5598196719957</v>
      </c>
      <c r="AP193" s="23">
        <v>2572.8066054300011</v>
      </c>
      <c r="AQ193" s="143">
        <v>71388.03360000001</v>
      </c>
      <c r="AR193" s="14">
        <v>10269.882513695989</v>
      </c>
      <c r="AS193" s="23">
        <v>6277.8649616040084</v>
      </c>
      <c r="AT193" s="143">
        <v>102008.60400000005</v>
      </c>
      <c r="AU193" s="14">
        <v>14674.957771439997</v>
      </c>
      <c r="AV193" s="23">
        <v>9131.4443831639946</v>
      </c>
    </row>
    <row r="194" spans="1:48" x14ac:dyDescent="0.25">
      <c r="A194" s="7">
        <v>187</v>
      </c>
      <c r="B194" s="62" t="s">
        <v>149</v>
      </c>
      <c r="C194" s="130">
        <v>201</v>
      </c>
      <c r="D194" s="88">
        <v>0.12</v>
      </c>
      <c r="E194" s="88" t="s">
        <v>321</v>
      </c>
      <c r="F194" s="73">
        <v>34182</v>
      </c>
      <c r="G194" s="73">
        <v>39479</v>
      </c>
      <c r="H194" s="90" t="s">
        <v>466</v>
      </c>
      <c r="I194" s="69">
        <f t="shared" si="67"/>
        <v>454999.99079999962</v>
      </c>
      <c r="J194" s="18">
        <f t="shared" si="68"/>
        <v>69819.748588259958</v>
      </c>
      <c r="K194" s="19">
        <f t="shared" si="66"/>
        <v>0.15345000000000003</v>
      </c>
      <c r="L194" s="20">
        <f t="shared" si="69"/>
        <v>49595.742620105979</v>
      </c>
      <c r="M194" s="21">
        <v>79280.36219999993</v>
      </c>
      <c r="N194" s="22">
        <v>12165.571579589996</v>
      </c>
      <c r="O194" s="23">
        <v>9183.4308628500039</v>
      </c>
      <c r="P194" s="21">
        <v>68050.792799999967</v>
      </c>
      <c r="Q194" s="22">
        <v>10442.394155159996</v>
      </c>
      <c r="R194" s="23">
        <v>7574.7983697900017</v>
      </c>
      <c r="S194" s="21">
        <v>62917.4928</v>
      </c>
      <c r="T194" s="22">
        <v>9654.6892701600173</v>
      </c>
      <c r="U194" s="23">
        <v>6796.8255904260086</v>
      </c>
      <c r="V194" s="21">
        <v>79743.65579999995</v>
      </c>
      <c r="W194" s="22">
        <v>12236.663982509983</v>
      </c>
      <c r="X194" s="23">
        <v>9053.0237230800012</v>
      </c>
      <c r="Y194" s="21">
        <v>48596.838000000069</v>
      </c>
      <c r="Z194" s="22">
        <v>7457.1847911000023</v>
      </c>
      <c r="AA194" s="23">
        <v>5467.1269492979973</v>
      </c>
      <c r="AB194" s="21">
        <v>28224.676800000001</v>
      </c>
      <c r="AC194" s="22">
        <v>4331.0766549600012</v>
      </c>
      <c r="AD194" s="23">
        <v>2877.973466676</v>
      </c>
      <c r="AE194" s="21">
        <v>26578.05240000003</v>
      </c>
      <c r="AF194" s="22">
        <v>4078.4021407800033</v>
      </c>
      <c r="AG194" s="23">
        <v>2648.8132988339999</v>
      </c>
      <c r="AH194" s="21">
        <v>16172.041199999992</v>
      </c>
      <c r="AI194" s="22">
        <v>2481.5997221400003</v>
      </c>
      <c r="AJ194" s="23">
        <v>1522.6460095320006</v>
      </c>
      <c r="AK194" s="21">
        <v>12924.335400000009</v>
      </c>
      <c r="AL194" s="22">
        <v>1983.2392671299988</v>
      </c>
      <c r="AM194" s="23">
        <v>1223.1514757219988</v>
      </c>
      <c r="AN194" s="143">
        <v>26053.065600000009</v>
      </c>
      <c r="AO194" s="14">
        <v>3997.8429163199985</v>
      </c>
      <c r="AP194" s="23">
        <v>2560.5027372779996</v>
      </c>
      <c r="AQ194" s="143">
        <v>6458.6777999996484</v>
      </c>
      <c r="AR194" s="14">
        <v>991.08410840994566</v>
      </c>
      <c r="AS194" s="23">
        <v>687.45013661996904</v>
      </c>
      <c r="AT194" s="143">
        <v>0</v>
      </c>
      <c r="AU194" s="14">
        <v>0</v>
      </c>
      <c r="AV194" s="23">
        <v>0</v>
      </c>
    </row>
    <row r="195" spans="1:48" x14ac:dyDescent="0.25">
      <c r="A195" s="7">
        <v>188</v>
      </c>
      <c r="B195" s="62" t="s">
        <v>150</v>
      </c>
      <c r="C195" s="130">
        <v>202</v>
      </c>
      <c r="D195" s="88">
        <v>0.4</v>
      </c>
      <c r="E195" s="88" t="s">
        <v>321</v>
      </c>
      <c r="F195" s="73">
        <v>35226</v>
      </c>
      <c r="G195" s="73">
        <v>39479</v>
      </c>
      <c r="H195" s="90" t="s">
        <v>467</v>
      </c>
      <c r="I195" s="69">
        <f t="shared" si="67"/>
        <v>938757.14719999989</v>
      </c>
      <c r="J195" s="18">
        <f t="shared" si="68"/>
        <v>125737.13229596801</v>
      </c>
      <c r="K195" s="19">
        <f t="shared" si="66"/>
        <v>0.13394000000000003</v>
      </c>
      <c r="L195" s="20">
        <f t="shared" si="69"/>
        <v>85941.731998816031</v>
      </c>
      <c r="M195" s="21">
        <v>212021.05440000011</v>
      </c>
      <c r="N195" s="22">
        <v>28398.100026336011</v>
      </c>
      <c r="O195" s="23">
        <v>20703.460137279999</v>
      </c>
      <c r="P195" s="21">
        <v>145637.01599999992</v>
      </c>
      <c r="Q195" s="22">
        <v>19506.621923040002</v>
      </c>
      <c r="R195" s="23">
        <v>13396.881214720004</v>
      </c>
      <c r="S195" s="21">
        <v>138491.56479999999</v>
      </c>
      <c r="T195" s="22">
        <v>18549.560189312007</v>
      </c>
      <c r="U195" s="23">
        <v>12347.034549936008</v>
      </c>
      <c r="V195" s="21">
        <v>233656.63199999987</v>
      </c>
      <c r="W195" s="22">
        <v>31295.969290079978</v>
      </c>
      <c r="X195" s="23">
        <v>21912.709669152009</v>
      </c>
      <c r="Y195" s="21">
        <v>71376.089599999934</v>
      </c>
      <c r="Z195" s="22">
        <v>9560.1134410240065</v>
      </c>
      <c r="AA195" s="23">
        <v>6682.1102406720001</v>
      </c>
      <c r="AB195" s="21">
        <v>8048.8688000000056</v>
      </c>
      <c r="AC195" s="22">
        <v>1078.0654870719991</v>
      </c>
      <c r="AD195" s="23">
        <v>665.11143150400017</v>
      </c>
      <c r="AE195" s="21">
        <v>9726.8240000000042</v>
      </c>
      <c r="AF195" s="22">
        <v>1302.8108065600002</v>
      </c>
      <c r="AG195" s="23">
        <v>784.19353332800051</v>
      </c>
      <c r="AH195" s="21">
        <v>3110.694399999999</v>
      </c>
      <c r="AI195" s="22">
        <v>416.64640793599995</v>
      </c>
      <c r="AJ195" s="23">
        <v>218.72648476799995</v>
      </c>
      <c r="AK195" s="21">
        <v>23737.395200000024</v>
      </c>
      <c r="AL195" s="22">
        <v>3179.3867130879976</v>
      </c>
      <c r="AM195" s="23">
        <v>1809.0924689120006</v>
      </c>
      <c r="AN195" s="143">
        <v>32794.799999999988</v>
      </c>
      <c r="AO195" s="14">
        <v>4392.5355120000022</v>
      </c>
      <c r="AP195" s="23">
        <v>2649.2818272159989</v>
      </c>
      <c r="AQ195" s="143">
        <v>24176.593599999978</v>
      </c>
      <c r="AR195" s="14">
        <v>3238.2129467839986</v>
      </c>
      <c r="AS195" s="23">
        <v>1906.0479967840013</v>
      </c>
      <c r="AT195" s="143">
        <v>35979.614399999999</v>
      </c>
      <c r="AU195" s="14">
        <v>4819.1095527359967</v>
      </c>
      <c r="AV195" s="23">
        <v>2867.0824445440003</v>
      </c>
    </row>
    <row r="196" spans="1:48" x14ac:dyDescent="0.25">
      <c r="A196" s="16">
        <v>189</v>
      </c>
      <c r="B196" s="62" t="s">
        <v>151</v>
      </c>
      <c r="C196" s="130">
        <v>203</v>
      </c>
      <c r="D196" s="88">
        <v>0.19700000000000001</v>
      </c>
      <c r="E196" s="88" t="s">
        <v>321</v>
      </c>
      <c r="F196" s="73">
        <v>36875</v>
      </c>
      <c r="G196" s="73">
        <v>39479</v>
      </c>
      <c r="H196" s="90" t="s">
        <v>468</v>
      </c>
      <c r="I196" s="69">
        <f t="shared" si="67"/>
        <v>482321.44320000004</v>
      </c>
      <c r="J196" s="18">
        <f t="shared" si="68"/>
        <v>73742.12545084802</v>
      </c>
      <c r="K196" s="19">
        <f t="shared" si="66"/>
        <v>0.15289000000000003</v>
      </c>
      <c r="L196" s="20">
        <f t="shared" si="69"/>
        <v>53317.922277912025</v>
      </c>
      <c r="M196" s="21">
        <v>105190.95359999986</v>
      </c>
      <c r="N196" s="22">
        <v>16082.644895904014</v>
      </c>
      <c r="O196" s="23">
        <v>12180.074530944008</v>
      </c>
      <c r="P196" s="21">
        <v>69510.796800000026</v>
      </c>
      <c r="Q196" s="22">
        <v>10627.505722752003</v>
      </c>
      <c r="R196" s="23">
        <v>7716.630587892002</v>
      </c>
      <c r="S196" s="21">
        <v>63140.33400000009</v>
      </c>
      <c r="T196" s="22">
        <v>9653.5256652600128</v>
      </c>
      <c r="U196" s="23">
        <v>6813.8484660720078</v>
      </c>
      <c r="V196" s="21">
        <v>108152.8128</v>
      </c>
      <c r="W196" s="22">
        <v>16535.483548992008</v>
      </c>
      <c r="X196" s="23">
        <v>12209.461227060003</v>
      </c>
      <c r="Y196" s="21">
        <v>61002.250799999994</v>
      </c>
      <c r="Z196" s="22">
        <v>9326.6341248119952</v>
      </c>
      <c r="AA196" s="23">
        <v>6987.5998115759976</v>
      </c>
      <c r="AB196" s="21">
        <v>7840.0883999999987</v>
      </c>
      <c r="AC196" s="22">
        <v>1198.6711154759992</v>
      </c>
      <c r="AD196" s="23">
        <v>786.85236771600023</v>
      </c>
      <c r="AE196" s="21">
        <v>0</v>
      </c>
      <c r="AF196" s="22">
        <v>0</v>
      </c>
      <c r="AG196" s="23">
        <v>0</v>
      </c>
      <c r="AH196" s="21">
        <v>0</v>
      </c>
      <c r="AI196" s="22">
        <v>0</v>
      </c>
      <c r="AJ196" s="23">
        <v>0</v>
      </c>
      <c r="AK196" s="21">
        <v>0</v>
      </c>
      <c r="AL196" s="22">
        <v>0</v>
      </c>
      <c r="AM196" s="23">
        <v>0</v>
      </c>
      <c r="AN196" s="143">
        <v>14681.479199999996</v>
      </c>
      <c r="AO196" s="14">
        <v>2244.6513548879998</v>
      </c>
      <c r="AP196" s="23">
        <v>1441.971609072001</v>
      </c>
      <c r="AQ196" s="143">
        <v>27462.495600000035</v>
      </c>
      <c r="AR196" s="14">
        <v>4198.7409522839953</v>
      </c>
      <c r="AS196" s="23">
        <v>2672.4823203239994</v>
      </c>
      <c r="AT196" s="143">
        <v>25340.232000000029</v>
      </c>
      <c r="AU196" s="14">
        <v>3874.2680704799991</v>
      </c>
      <c r="AV196" s="23">
        <v>2509.0013572559988</v>
      </c>
    </row>
    <row r="197" spans="1:48" x14ac:dyDescent="0.25">
      <c r="A197" s="7">
        <v>190</v>
      </c>
      <c r="B197" s="62" t="s">
        <v>152</v>
      </c>
      <c r="C197" s="130">
        <v>204</v>
      </c>
      <c r="D197" s="88">
        <v>0.31</v>
      </c>
      <c r="E197" s="88" t="s">
        <v>321</v>
      </c>
      <c r="F197" s="73">
        <v>36917</v>
      </c>
      <c r="G197" s="73">
        <v>39873</v>
      </c>
      <c r="H197" s="90" t="s">
        <v>469</v>
      </c>
      <c r="I197" s="69">
        <f t="shared" si="67"/>
        <v>400539.22079999989</v>
      </c>
      <c r="J197" s="18">
        <f t="shared" si="68"/>
        <v>72028.968076463978</v>
      </c>
      <c r="K197" s="19">
        <f t="shared" si="66"/>
        <v>0.17982999999999999</v>
      </c>
      <c r="L197" s="20">
        <f t="shared" si="69"/>
        <v>55621.647773888013</v>
      </c>
      <c r="M197" s="21">
        <v>83418.202399999922</v>
      </c>
      <c r="N197" s="22">
        <v>15001.095337591996</v>
      </c>
      <c r="O197" s="23">
        <v>11972.236726656009</v>
      </c>
      <c r="P197" s="21">
        <v>58794.630399999965</v>
      </c>
      <c r="Q197" s="22">
        <v>10573.038384831991</v>
      </c>
      <c r="R197" s="23">
        <v>8098.5558682159963</v>
      </c>
      <c r="S197" s="21">
        <v>77589.86639999997</v>
      </c>
      <c r="T197" s="22">
        <v>13952.985674712019</v>
      </c>
      <c r="U197" s="23">
        <v>10511.802269936001</v>
      </c>
      <c r="V197" s="21">
        <v>138398.62399999998</v>
      </c>
      <c r="W197" s="22">
        <v>24888.224553919972</v>
      </c>
      <c r="X197" s="23">
        <v>19309.698706552008</v>
      </c>
      <c r="Y197" s="21">
        <v>34686.648800000017</v>
      </c>
      <c r="Z197" s="22">
        <v>6237.700053703993</v>
      </c>
      <c r="AA197" s="23">
        <v>4790.9307114720004</v>
      </c>
      <c r="AB197" s="21">
        <v>0</v>
      </c>
      <c r="AC197" s="22">
        <v>0</v>
      </c>
      <c r="AD197" s="23">
        <v>0</v>
      </c>
      <c r="AE197" s="21">
        <v>0</v>
      </c>
      <c r="AF197" s="22">
        <v>0</v>
      </c>
      <c r="AG197" s="23">
        <v>0</v>
      </c>
      <c r="AH197" s="21">
        <v>0</v>
      </c>
      <c r="AI197" s="22">
        <v>0</v>
      </c>
      <c r="AJ197" s="23">
        <v>0</v>
      </c>
      <c r="AK197" s="21">
        <v>0</v>
      </c>
      <c r="AL197" s="22">
        <v>0</v>
      </c>
      <c r="AM197" s="23">
        <v>0</v>
      </c>
      <c r="AN197" s="143">
        <v>525.85919999999999</v>
      </c>
      <c r="AO197" s="14">
        <v>94.56525993599999</v>
      </c>
      <c r="AP197" s="23">
        <v>61.955243639999992</v>
      </c>
      <c r="AQ197" s="143">
        <v>6027.7928000000047</v>
      </c>
      <c r="AR197" s="14">
        <v>1083.9779792239997</v>
      </c>
      <c r="AS197" s="23">
        <v>742.92337063200011</v>
      </c>
      <c r="AT197" s="143">
        <v>1097.5968000000003</v>
      </c>
      <c r="AU197" s="14">
        <v>197.38083254399999</v>
      </c>
      <c r="AV197" s="23">
        <v>133.54487678399994</v>
      </c>
    </row>
    <row r="198" spans="1:48" x14ac:dyDescent="0.25">
      <c r="A198" s="7">
        <v>191</v>
      </c>
      <c r="B198" s="62" t="s">
        <v>153</v>
      </c>
      <c r="C198" s="130">
        <v>205</v>
      </c>
      <c r="D198" s="88">
        <v>0.14499999999999999</v>
      </c>
      <c r="E198" s="88" t="s">
        <v>321</v>
      </c>
      <c r="F198" s="73">
        <v>36357</v>
      </c>
      <c r="G198" s="73">
        <v>39448</v>
      </c>
      <c r="H198" s="90" t="s">
        <v>470</v>
      </c>
      <c r="I198" s="69">
        <f t="shared" si="67"/>
        <v>448700.5182379199</v>
      </c>
      <c r="J198" s="18">
        <f t="shared" si="68"/>
        <v>65905.13211878571</v>
      </c>
      <c r="K198" s="19">
        <f t="shared" si="66"/>
        <v>0.14688000000000009</v>
      </c>
      <c r="L198" s="20">
        <f t="shared" si="69"/>
        <v>46413.778091404747</v>
      </c>
      <c r="M198" s="21">
        <v>83623.271228639991</v>
      </c>
      <c r="N198" s="22">
        <v>12282.586078062657</v>
      </c>
      <c r="O198" s="23">
        <v>9228.1383201458266</v>
      </c>
      <c r="P198" s="21">
        <v>64898.241905639981</v>
      </c>
      <c r="Q198" s="22">
        <v>9532.2537711004024</v>
      </c>
      <c r="R198" s="23">
        <v>6827.3896493134143</v>
      </c>
      <c r="S198" s="21">
        <v>60136.625928599991</v>
      </c>
      <c r="T198" s="22">
        <v>8832.8676163927721</v>
      </c>
      <c r="U198" s="23">
        <v>6172.1682874572252</v>
      </c>
      <c r="V198" s="21">
        <v>90836.177736719954</v>
      </c>
      <c r="W198" s="22">
        <v>13342.017785969429</v>
      </c>
      <c r="X198" s="23">
        <v>9698.4833273645563</v>
      </c>
      <c r="Y198" s="21">
        <v>46914.286804319963</v>
      </c>
      <c r="Z198" s="22">
        <v>6890.7704458185153</v>
      </c>
      <c r="AA198" s="23">
        <v>4987.7615403734007</v>
      </c>
      <c r="AB198" s="21">
        <v>13107.581332560012</v>
      </c>
      <c r="AC198" s="22">
        <v>1925.2415461264136</v>
      </c>
      <c r="AD198" s="23">
        <v>1278.9967867125399</v>
      </c>
      <c r="AE198" s="21">
        <v>11881.130163239995</v>
      </c>
      <c r="AF198" s="22">
        <v>1745.1003983766905</v>
      </c>
      <c r="AG198" s="23">
        <v>1113.7764158476659</v>
      </c>
      <c r="AH198" s="21">
        <v>11754.878495879988</v>
      </c>
      <c r="AI198" s="22">
        <v>1726.5565534748537</v>
      </c>
      <c r="AJ198" s="23">
        <v>1050.6228949323897</v>
      </c>
      <c r="AK198" s="21">
        <v>10158.353974079993</v>
      </c>
      <c r="AL198" s="22">
        <v>1492.0590317128692</v>
      </c>
      <c r="AM198" s="23">
        <v>887.80785729138427</v>
      </c>
      <c r="AN198" s="143">
        <v>13801.352783400014</v>
      </c>
      <c r="AO198" s="14">
        <v>2027.1426968257917</v>
      </c>
      <c r="AP198" s="23">
        <v>1317.3774888514506</v>
      </c>
      <c r="AQ198" s="143">
        <v>17784.225955079994</v>
      </c>
      <c r="AR198" s="14">
        <v>2612.1471082821495</v>
      </c>
      <c r="AS198" s="23">
        <v>1629.1893100286698</v>
      </c>
      <c r="AT198" s="143">
        <v>23804.391929760019</v>
      </c>
      <c r="AU198" s="14">
        <v>3496.3890866431511</v>
      </c>
      <c r="AV198" s="23">
        <v>2222.0662130862165</v>
      </c>
    </row>
    <row r="199" spans="1:48" x14ac:dyDescent="0.25">
      <c r="A199" s="7">
        <v>192</v>
      </c>
      <c r="B199" s="62" t="s">
        <v>155</v>
      </c>
      <c r="C199" s="130">
        <v>213</v>
      </c>
      <c r="D199" s="88">
        <v>0.45</v>
      </c>
      <c r="E199" s="88" t="s">
        <v>321</v>
      </c>
      <c r="F199" s="73">
        <v>36644</v>
      </c>
      <c r="G199" s="73">
        <v>39479</v>
      </c>
      <c r="H199" s="90" t="s">
        <v>472</v>
      </c>
      <c r="I199" s="69">
        <f t="shared" si="67"/>
        <v>893759.82400000002</v>
      </c>
      <c r="J199" s="18">
        <f t="shared" si="68"/>
        <v>125199.76872368004</v>
      </c>
      <c r="K199" s="19">
        <f t="shared" si="66"/>
        <v>0.14008211754624589</v>
      </c>
      <c r="L199" s="20">
        <f t="shared" si="69"/>
        <v>86398.695361599966</v>
      </c>
      <c r="M199" s="21">
        <v>186323.56799999982</v>
      </c>
      <c r="N199" s="22">
        <v>27474.524319840031</v>
      </c>
      <c r="O199" s="23">
        <v>20557.333307199973</v>
      </c>
      <c r="P199" s="21">
        <v>138279.71200000006</v>
      </c>
      <c r="Q199" s="22">
        <v>19101.959415679979</v>
      </c>
      <c r="R199" s="23">
        <v>13224.955443040009</v>
      </c>
      <c r="S199" s="21">
        <v>134556.71999999991</v>
      </c>
      <c r="T199" s="22">
        <v>18587.665300799996</v>
      </c>
      <c r="U199" s="23">
        <v>12436.644802399998</v>
      </c>
      <c r="V199" s="21">
        <v>170408.3680000001</v>
      </c>
      <c r="W199" s="22">
        <v>23540.211955520015</v>
      </c>
      <c r="X199" s="23">
        <v>16687.237656000001</v>
      </c>
      <c r="Y199" s="21">
        <v>104645.20000000004</v>
      </c>
      <c r="Z199" s="22">
        <v>14455.687928000005</v>
      </c>
      <c r="AA199" s="23">
        <v>10210.518294880005</v>
      </c>
      <c r="AB199" s="21">
        <v>42025.968000000044</v>
      </c>
      <c r="AC199" s="22">
        <v>5805.467219520001</v>
      </c>
      <c r="AD199" s="23">
        <v>3647.6565049599967</v>
      </c>
      <c r="AE199" s="21">
        <v>26893.888000000003</v>
      </c>
      <c r="AF199" s="22">
        <v>3715.1216883199986</v>
      </c>
      <c r="AG199" s="23">
        <v>2245.8165511999987</v>
      </c>
      <c r="AH199" s="21">
        <v>20285.071999999982</v>
      </c>
      <c r="AI199" s="22">
        <v>2802.1798460799996</v>
      </c>
      <c r="AJ199" s="23">
        <v>1598.3654579199999</v>
      </c>
      <c r="AK199" s="21">
        <v>14223.6</v>
      </c>
      <c r="AL199" s="22">
        <v>1964.8481040000011</v>
      </c>
      <c r="AM199" s="23">
        <v>1113.5929793599996</v>
      </c>
      <c r="AN199" s="143">
        <v>13574.095999999996</v>
      </c>
      <c r="AO199" s="14">
        <v>1875.1256214399996</v>
      </c>
      <c r="AP199" s="23">
        <v>1115.3300692799996</v>
      </c>
      <c r="AQ199" s="143">
        <v>18327.648000000008</v>
      </c>
      <c r="AR199" s="14">
        <v>2531.7812947200018</v>
      </c>
      <c r="AS199" s="23">
        <v>1504.4734982399991</v>
      </c>
      <c r="AT199" s="143">
        <v>24215.984000000019</v>
      </c>
      <c r="AU199" s="14">
        <v>3345.1960297600008</v>
      </c>
      <c r="AV199" s="23">
        <v>2056.7707971200002</v>
      </c>
    </row>
    <row r="200" spans="1:48" x14ac:dyDescent="0.25">
      <c r="A200" s="16">
        <v>193</v>
      </c>
      <c r="B200" s="62" t="s">
        <v>156</v>
      </c>
      <c r="C200" s="130">
        <v>214</v>
      </c>
      <c r="D200" s="88">
        <v>0.25</v>
      </c>
      <c r="E200" s="88" t="s">
        <v>321</v>
      </c>
      <c r="F200" s="73">
        <v>37207</v>
      </c>
      <c r="G200" s="73">
        <v>39479</v>
      </c>
      <c r="H200" s="90" t="s">
        <v>473</v>
      </c>
      <c r="I200" s="69">
        <f t="shared" si="67"/>
        <v>641039.53600000031</v>
      </c>
      <c r="J200" s="18">
        <f t="shared" si="68"/>
        <v>93517.178361759987</v>
      </c>
      <c r="K200" s="19">
        <f t="shared" si="66"/>
        <v>0.14588363604730917</v>
      </c>
      <c r="L200" s="20">
        <f t="shared" si="69"/>
        <v>65433.429631920008</v>
      </c>
      <c r="M200" s="21">
        <v>126339.95999999993</v>
      </c>
      <c r="N200" s="22">
        <v>19472.497358399985</v>
      </c>
      <c r="O200" s="23">
        <v>14736.6518316</v>
      </c>
      <c r="P200" s="21">
        <v>98911.832000000228</v>
      </c>
      <c r="Q200" s="22">
        <v>14229.456151520013</v>
      </c>
      <c r="R200" s="23">
        <v>10039.651708000003</v>
      </c>
      <c r="S200" s="21">
        <v>97394.376000000062</v>
      </c>
      <c r="T200" s="22">
        <v>14011.154931360004</v>
      </c>
      <c r="U200" s="23">
        <v>9552.5479560000058</v>
      </c>
      <c r="V200" s="21">
        <v>117769.74400000006</v>
      </c>
      <c r="W200" s="22">
        <v>16942.355371839985</v>
      </c>
      <c r="X200" s="23">
        <v>12211.805995599992</v>
      </c>
      <c r="Y200" s="21">
        <v>75315.447999999975</v>
      </c>
      <c r="Z200" s="22">
        <v>10834.880349279998</v>
      </c>
      <c r="AA200" s="23">
        <v>7740.9436388000013</v>
      </c>
      <c r="AB200" s="21">
        <v>31417.576000000008</v>
      </c>
      <c r="AC200" s="22">
        <v>4519.732483359996</v>
      </c>
      <c r="AD200" s="23">
        <v>2902.3966220800007</v>
      </c>
      <c r="AE200" s="21">
        <v>22025.815999999999</v>
      </c>
      <c r="AF200" s="22">
        <v>3168.6338897600008</v>
      </c>
      <c r="AG200" s="23">
        <v>1972.6625427200013</v>
      </c>
      <c r="AH200" s="21">
        <v>16241.18399999999</v>
      </c>
      <c r="AI200" s="22">
        <v>2336.4567302399983</v>
      </c>
      <c r="AJ200" s="23">
        <v>1378.2283452800011</v>
      </c>
      <c r="AK200" s="21">
        <v>11594.423999999995</v>
      </c>
      <c r="AL200" s="22">
        <v>1667.9738366399999</v>
      </c>
      <c r="AM200" s="23">
        <v>981.50700712000003</v>
      </c>
      <c r="AN200" s="143">
        <v>10940.903999999999</v>
      </c>
      <c r="AO200" s="14">
        <v>1573.9584494400001</v>
      </c>
      <c r="AP200" s="23">
        <v>962.01709232000019</v>
      </c>
      <c r="AQ200" s="143">
        <v>14237.943999999998</v>
      </c>
      <c r="AR200" s="14">
        <v>2048.2706238399992</v>
      </c>
      <c r="AS200" s="23">
        <v>1244.5087599999997</v>
      </c>
      <c r="AT200" s="143">
        <v>18850.327999999998</v>
      </c>
      <c r="AU200" s="14">
        <v>2711.8081860800007</v>
      </c>
      <c r="AV200" s="23">
        <v>1710.5081323999987</v>
      </c>
    </row>
    <row r="201" spans="1:48" x14ac:dyDescent="0.25">
      <c r="A201" s="7">
        <v>194</v>
      </c>
      <c r="B201" s="62" t="s">
        <v>157</v>
      </c>
      <c r="C201" s="130">
        <v>209</v>
      </c>
      <c r="D201" s="88">
        <v>0.2</v>
      </c>
      <c r="E201" s="88" t="s">
        <v>321</v>
      </c>
      <c r="F201" s="73">
        <v>36798</v>
      </c>
      <c r="G201" s="73">
        <v>39479</v>
      </c>
      <c r="H201" s="90" t="s">
        <v>474</v>
      </c>
      <c r="I201" s="69">
        <f t="shared" si="67"/>
        <v>216394.92560000008</v>
      </c>
      <c r="J201" s="18">
        <f t="shared" si="68"/>
        <v>34018.697740903997</v>
      </c>
      <c r="K201" s="19">
        <f t="shared" si="66"/>
        <v>0.15720654098787235</v>
      </c>
      <c r="L201" s="20">
        <f t="shared" si="69"/>
        <v>25492.531441791998</v>
      </c>
      <c r="M201" s="21">
        <v>59163.876000000026</v>
      </c>
      <c r="N201" s="22">
        <v>9979.6425675599949</v>
      </c>
      <c r="O201" s="23">
        <v>7905.9720384719949</v>
      </c>
      <c r="P201" s="21">
        <v>32590.925599999984</v>
      </c>
      <c r="Q201" s="22">
        <v>4982.8266149839983</v>
      </c>
      <c r="R201" s="23">
        <v>3651.6473279679976</v>
      </c>
      <c r="S201" s="21">
        <v>33837.840000000011</v>
      </c>
      <c r="T201" s="22">
        <v>5173.4673575999996</v>
      </c>
      <c r="U201" s="23">
        <v>3669.3199116960022</v>
      </c>
      <c r="V201" s="21">
        <v>74402.932000000044</v>
      </c>
      <c r="W201" s="22">
        <v>11375.464273479995</v>
      </c>
      <c r="X201" s="23">
        <v>8378.394062520003</v>
      </c>
      <c r="Y201" s="21">
        <v>15641.551200000007</v>
      </c>
      <c r="Z201" s="22">
        <v>2391.4367629680019</v>
      </c>
      <c r="AA201" s="23">
        <v>1811.5698281679988</v>
      </c>
      <c r="AB201" s="21">
        <v>279.82479999999998</v>
      </c>
      <c r="AC201" s="22">
        <v>42.782413672000004</v>
      </c>
      <c r="AD201" s="23">
        <v>27.379609599999995</v>
      </c>
      <c r="AE201" s="21">
        <v>308.0976</v>
      </c>
      <c r="AF201" s="22">
        <v>47.105042063999996</v>
      </c>
      <c r="AG201" s="23">
        <v>30.205121871999992</v>
      </c>
      <c r="AH201" s="21">
        <v>0</v>
      </c>
      <c r="AI201" s="22">
        <v>0</v>
      </c>
      <c r="AJ201" s="23">
        <v>0</v>
      </c>
      <c r="AK201" s="21">
        <v>0</v>
      </c>
      <c r="AL201" s="22">
        <v>0</v>
      </c>
      <c r="AM201" s="23">
        <v>0</v>
      </c>
      <c r="AN201" s="143">
        <v>0</v>
      </c>
      <c r="AO201" s="14">
        <v>0</v>
      </c>
      <c r="AP201" s="23">
        <v>0</v>
      </c>
      <c r="AQ201" s="143">
        <v>0</v>
      </c>
      <c r="AR201" s="14">
        <v>0</v>
      </c>
      <c r="AS201" s="23">
        <v>0</v>
      </c>
      <c r="AT201" s="143">
        <v>169.8784</v>
      </c>
      <c r="AU201" s="14">
        <v>25.972708575999999</v>
      </c>
      <c r="AV201" s="23">
        <v>18.043541495999996</v>
      </c>
    </row>
    <row r="202" spans="1:48" x14ac:dyDescent="0.25">
      <c r="A202" s="7">
        <v>195</v>
      </c>
      <c r="B202" s="62" t="s">
        <v>158</v>
      </c>
      <c r="C202" s="130">
        <v>207</v>
      </c>
      <c r="D202" s="88">
        <v>0.2</v>
      </c>
      <c r="E202" s="88" t="s">
        <v>321</v>
      </c>
      <c r="F202" s="73">
        <v>36941</v>
      </c>
      <c r="G202" s="73">
        <v>39479</v>
      </c>
      <c r="H202" s="90" t="s">
        <v>475</v>
      </c>
      <c r="I202" s="69">
        <f t="shared" si="67"/>
        <v>258295.40799999994</v>
      </c>
      <c r="J202" s="18">
        <f t="shared" si="68"/>
        <v>39594.925895839973</v>
      </c>
      <c r="K202" s="19">
        <f t="shared" si="66"/>
        <v>0.15329318551354185</v>
      </c>
      <c r="L202" s="20">
        <f t="shared" si="69"/>
        <v>29056.094167440002</v>
      </c>
      <c r="M202" s="21">
        <v>60466.575999999994</v>
      </c>
      <c r="N202" s="22">
        <v>9348.8757713599935</v>
      </c>
      <c r="O202" s="23">
        <v>7180.3247257600015</v>
      </c>
      <c r="P202" s="21">
        <v>38990.623999999974</v>
      </c>
      <c r="Q202" s="22">
        <v>5961.2765033599962</v>
      </c>
      <c r="R202" s="23">
        <v>4352.9856011999964</v>
      </c>
      <c r="S202" s="21">
        <v>46366.704000000012</v>
      </c>
      <c r="T202" s="22">
        <v>7089.0053745600035</v>
      </c>
      <c r="U202" s="23">
        <v>5013.5038917600004</v>
      </c>
      <c r="V202" s="21">
        <v>75864.463999999905</v>
      </c>
      <c r="W202" s="22">
        <v>11598.917900959981</v>
      </c>
      <c r="X202" s="23">
        <v>8530.9862005600044</v>
      </c>
      <c r="Y202" s="21">
        <v>21646.552000000011</v>
      </c>
      <c r="Z202" s="22">
        <v>3309.541335280001</v>
      </c>
      <c r="AA202" s="23">
        <v>2494.2636812799988</v>
      </c>
      <c r="AB202" s="21">
        <v>2680.7040000000002</v>
      </c>
      <c r="AC202" s="22">
        <v>409.85283456000008</v>
      </c>
      <c r="AD202" s="23">
        <v>279.70875927999992</v>
      </c>
      <c r="AE202" s="21">
        <v>1998.144</v>
      </c>
      <c r="AF202" s="22">
        <v>305.49623615999997</v>
      </c>
      <c r="AG202" s="23">
        <v>195.37985383999995</v>
      </c>
      <c r="AH202" s="21">
        <v>1207.5999999999999</v>
      </c>
      <c r="AI202" s="22">
        <v>184.62996399999997</v>
      </c>
      <c r="AJ202" s="23">
        <v>110.32241879999995</v>
      </c>
      <c r="AK202" s="21">
        <v>249.59200000000001</v>
      </c>
      <c r="AL202" s="22">
        <v>38.160120879999994</v>
      </c>
      <c r="AM202" s="23">
        <v>22.249502639999996</v>
      </c>
      <c r="AN202" s="143">
        <v>1035.568</v>
      </c>
      <c r="AO202" s="14">
        <v>158.32799151999996</v>
      </c>
      <c r="AP202" s="23">
        <v>105.69022248</v>
      </c>
      <c r="AQ202" s="143">
        <v>2388.4559999999997</v>
      </c>
      <c r="AR202" s="14">
        <v>365.17103783999994</v>
      </c>
      <c r="AS202" s="23">
        <v>232.38579719999996</v>
      </c>
      <c r="AT202" s="143">
        <v>5400.4240000000036</v>
      </c>
      <c r="AU202" s="14">
        <v>825.67082536000009</v>
      </c>
      <c r="AV202" s="23">
        <v>538.29351264000024</v>
      </c>
    </row>
    <row r="203" spans="1:48" x14ac:dyDescent="0.25">
      <c r="A203" s="7">
        <v>196</v>
      </c>
      <c r="B203" s="62" t="s">
        <v>159</v>
      </c>
      <c r="C203" s="130">
        <v>208</v>
      </c>
      <c r="D203" s="88">
        <v>0.32500000000000001</v>
      </c>
      <c r="E203" s="88" t="s">
        <v>321</v>
      </c>
      <c r="F203" s="73">
        <v>36157</v>
      </c>
      <c r="G203" s="73">
        <v>39479</v>
      </c>
      <c r="H203" s="90" t="s">
        <v>476</v>
      </c>
      <c r="I203" s="69">
        <f t="shared" si="67"/>
        <v>385582.152</v>
      </c>
      <c r="J203" s="18">
        <f t="shared" si="68"/>
        <v>55558.59439031998</v>
      </c>
      <c r="K203" s="19">
        <f t="shared" si="66"/>
        <v>0.1440901610775801</v>
      </c>
      <c r="L203" s="20">
        <f t="shared" si="69"/>
        <v>40524.187858439996</v>
      </c>
      <c r="M203" s="21">
        <v>126385.40400000001</v>
      </c>
      <c r="N203" s="22">
        <v>18382.004824679985</v>
      </c>
      <c r="O203" s="23">
        <v>13989.468076439991</v>
      </c>
      <c r="P203" s="21">
        <v>54396.239999999947</v>
      </c>
      <c r="Q203" s="22">
        <v>7802.0527032000018</v>
      </c>
      <c r="R203" s="23">
        <v>5627.8224350399987</v>
      </c>
      <c r="S203" s="21">
        <v>58965.743999999999</v>
      </c>
      <c r="T203" s="22">
        <v>8457.4566619200014</v>
      </c>
      <c r="U203" s="23">
        <v>5863.2766207199993</v>
      </c>
      <c r="V203" s="21">
        <v>129229.69200000002</v>
      </c>
      <c r="W203" s="22">
        <v>18535.414723559996</v>
      </c>
      <c r="X203" s="23">
        <v>13303.958684160005</v>
      </c>
      <c r="Y203" s="21">
        <v>16597.896000000001</v>
      </c>
      <c r="Z203" s="22">
        <v>2380.6362232800011</v>
      </c>
      <c r="AA203" s="23">
        <v>1739.0602128000007</v>
      </c>
      <c r="AB203" s="21">
        <v>7.1760000000000002</v>
      </c>
      <c r="AC203" s="22">
        <v>1.0292536800000001</v>
      </c>
      <c r="AD203" s="23">
        <v>0.60182928000000002</v>
      </c>
      <c r="AE203" s="21">
        <v>0</v>
      </c>
      <c r="AF203" s="22">
        <v>0</v>
      </c>
      <c r="AG203" s="23">
        <v>0</v>
      </c>
      <c r="AH203" s="21">
        <v>0</v>
      </c>
      <c r="AI203" s="22">
        <v>0</v>
      </c>
      <c r="AJ203" s="23">
        <v>0</v>
      </c>
      <c r="AK203" s="21">
        <v>0</v>
      </c>
      <c r="AL203" s="22">
        <v>0</v>
      </c>
      <c r="AM203" s="23">
        <v>0</v>
      </c>
      <c r="AN203" s="143">
        <v>0</v>
      </c>
      <c r="AO203" s="14">
        <v>0</v>
      </c>
      <c r="AP203" s="23">
        <v>0</v>
      </c>
      <c r="AQ203" s="143">
        <v>0</v>
      </c>
      <c r="AR203" s="14">
        <v>0</v>
      </c>
      <c r="AS203" s="23">
        <v>0</v>
      </c>
      <c r="AT203" s="143">
        <v>0</v>
      </c>
      <c r="AU203" s="14">
        <v>0</v>
      </c>
      <c r="AV203" s="23">
        <v>0</v>
      </c>
    </row>
    <row r="204" spans="1:48" x14ac:dyDescent="0.25">
      <c r="A204" s="16">
        <v>197</v>
      </c>
      <c r="B204" s="62" t="s">
        <v>154</v>
      </c>
      <c r="C204" s="130">
        <v>211</v>
      </c>
      <c r="D204" s="88">
        <v>0.5</v>
      </c>
      <c r="E204" s="88" t="s">
        <v>321</v>
      </c>
      <c r="F204" s="73">
        <v>37126</v>
      </c>
      <c r="G204" s="73">
        <v>39479</v>
      </c>
      <c r="H204" s="90" t="s">
        <v>471</v>
      </c>
      <c r="I204" s="69">
        <f t="shared" si="67"/>
        <v>1122896.4800000004</v>
      </c>
      <c r="J204" s="18">
        <f t="shared" si="68"/>
        <v>157398.31684719989</v>
      </c>
      <c r="K204" s="19">
        <f t="shared" si="66"/>
        <v>0.14017170741082013</v>
      </c>
      <c r="L204" s="20">
        <f t="shared" si="69"/>
        <v>108796.00989407997</v>
      </c>
      <c r="M204" s="21">
        <v>240619.90399999998</v>
      </c>
      <c r="N204" s="22">
        <v>35520.630638559967</v>
      </c>
      <c r="O204" s="23">
        <v>26582.172096479997</v>
      </c>
      <c r="P204" s="21">
        <v>174908.14399999988</v>
      </c>
      <c r="Q204" s="22">
        <v>24161.811012160008</v>
      </c>
      <c r="R204" s="23">
        <v>16726.227778719993</v>
      </c>
      <c r="S204" s="21">
        <v>168797.32800000015</v>
      </c>
      <c r="T204" s="22">
        <v>23317.66288991999</v>
      </c>
      <c r="U204" s="23">
        <v>15606.44358976</v>
      </c>
      <c r="V204" s="21">
        <v>211143.37600000005</v>
      </c>
      <c r="W204" s="22">
        <v>29167.345960639985</v>
      </c>
      <c r="X204" s="23">
        <v>20694.848421920004</v>
      </c>
      <c r="Y204" s="21">
        <v>132552.06400000019</v>
      </c>
      <c r="Z204" s="22">
        <v>18310.742120959982</v>
      </c>
      <c r="AA204" s="23">
        <v>12956.40933504</v>
      </c>
      <c r="AB204" s="21">
        <v>52392.784000000029</v>
      </c>
      <c r="AC204" s="22">
        <v>7237.5391817599966</v>
      </c>
      <c r="AD204" s="23">
        <v>4556.6590003199944</v>
      </c>
      <c r="AE204" s="21">
        <v>36540.624000000018</v>
      </c>
      <c r="AF204" s="22">
        <v>5047.7217993599979</v>
      </c>
      <c r="AG204" s="23">
        <v>3053.6420593599969</v>
      </c>
      <c r="AH204" s="21">
        <v>23835.071999999996</v>
      </c>
      <c r="AI204" s="22">
        <v>3292.5768460799982</v>
      </c>
      <c r="AJ204" s="23">
        <v>1862.1005121599983</v>
      </c>
      <c r="AK204" s="21">
        <v>15517.136000000006</v>
      </c>
      <c r="AL204" s="22">
        <v>2143.53716704</v>
      </c>
      <c r="AM204" s="23">
        <v>1210.8827857599999</v>
      </c>
      <c r="AN204" s="143">
        <v>15003.84</v>
      </c>
      <c r="AO204" s="14">
        <v>2072.6304575999993</v>
      </c>
      <c r="AP204" s="23">
        <v>1232.3651798399997</v>
      </c>
      <c r="AQ204" s="143">
        <v>21559.535999999996</v>
      </c>
      <c r="AR204" s="14">
        <v>2978.2343030399988</v>
      </c>
      <c r="AS204" s="23">
        <v>1766.8609652799987</v>
      </c>
      <c r="AT204" s="143">
        <v>30026.671999999991</v>
      </c>
      <c r="AU204" s="14">
        <v>4147.8844700800009</v>
      </c>
      <c r="AV204" s="23">
        <v>2547.3981694399986</v>
      </c>
    </row>
    <row r="205" spans="1:48" x14ac:dyDescent="0.25">
      <c r="A205" s="7">
        <v>198</v>
      </c>
      <c r="B205" s="62" t="s">
        <v>160</v>
      </c>
      <c r="C205" s="130">
        <v>212</v>
      </c>
      <c r="D205" s="88">
        <v>0.15</v>
      </c>
      <c r="E205" s="88" t="s">
        <v>321</v>
      </c>
      <c r="F205" s="73">
        <v>37463</v>
      </c>
      <c r="G205" s="73">
        <v>39479</v>
      </c>
      <c r="H205" s="90" t="s">
        <v>477</v>
      </c>
      <c r="I205" s="69">
        <f t="shared" si="67"/>
        <v>143313.83699999997</v>
      </c>
      <c r="J205" s="18">
        <f t="shared" si="68"/>
        <v>21310.431237348002</v>
      </c>
      <c r="K205" s="19">
        <f t="shared" si="66"/>
        <v>0.14869765323042747</v>
      </c>
      <c r="L205" s="20">
        <f t="shared" si="69"/>
        <v>15621.333142241991</v>
      </c>
      <c r="M205" s="21">
        <v>39488.550000000017</v>
      </c>
      <c r="N205" s="22">
        <v>6174.7808984879985</v>
      </c>
      <c r="O205" s="23">
        <v>4755.3973261319934</v>
      </c>
      <c r="P205" s="21">
        <v>24870.335399999985</v>
      </c>
      <c r="Q205" s="22">
        <v>3625.5974946119995</v>
      </c>
      <c r="R205" s="23">
        <v>2610.2017343519997</v>
      </c>
      <c r="S205" s="21">
        <v>25379.118599999987</v>
      </c>
      <c r="T205" s="22">
        <v>3699.7679095080002</v>
      </c>
      <c r="U205" s="23">
        <v>2544.9719966699995</v>
      </c>
      <c r="V205" s="21">
        <v>40166.170800000007</v>
      </c>
      <c r="W205" s="22">
        <v>5855.424379224004</v>
      </c>
      <c r="X205" s="23">
        <v>4238.9391367679982</v>
      </c>
      <c r="Y205" s="21">
        <v>13082.952000000005</v>
      </c>
      <c r="Z205" s="22">
        <v>1907.2327425599997</v>
      </c>
      <c r="AA205" s="23">
        <v>1444.0833430439989</v>
      </c>
      <c r="AB205" s="21">
        <v>283.45619999999997</v>
      </c>
      <c r="AC205" s="22">
        <v>41.322244835999996</v>
      </c>
      <c r="AD205" s="23">
        <v>24.611960496000002</v>
      </c>
      <c r="AE205" s="21">
        <v>5.2218</v>
      </c>
      <c r="AF205" s="22">
        <v>0.76123400400000008</v>
      </c>
      <c r="AG205" s="23">
        <v>0.44694250800000002</v>
      </c>
      <c r="AH205" s="21">
        <v>0</v>
      </c>
      <c r="AI205" s="22">
        <v>0</v>
      </c>
      <c r="AJ205" s="23">
        <v>0</v>
      </c>
      <c r="AK205" s="21">
        <v>0</v>
      </c>
      <c r="AL205" s="22">
        <v>0</v>
      </c>
      <c r="AM205" s="23">
        <v>0</v>
      </c>
      <c r="AN205" s="143">
        <v>38.032200000000003</v>
      </c>
      <c r="AO205" s="14">
        <v>5.5443341159999999</v>
      </c>
      <c r="AP205" s="23">
        <v>2.6807022720000004</v>
      </c>
      <c r="AQ205" s="143">
        <v>0</v>
      </c>
      <c r="AR205" s="14">
        <v>0</v>
      </c>
      <c r="AS205" s="23">
        <v>0</v>
      </c>
      <c r="AT205" s="143">
        <v>0</v>
      </c>
      <c r="AU205" s="14">
        <v>0</v>
      </c>
      <c r="AV205" s="23">
        <v>0</v>
      </c>
    </row>
    <row r="206" spans="1:48" x14ac:dyDescent="0.25">
      <c r="A206" s="7">
        <v>199</v>
      </c>
      <c r="B206" s="62" t="s">
        <v>161</v>
      </c>
      <c r="C206" s="130">
        <v>210</v>
      </c>
      <c r="D206" s="88">
        <v>0.16500000000000001</v>
      </c>
      <c r="E206" s="88" t="s">
        <v>321</v>
      </c>
      <c r="F206" s="73">
        <v>37004</v>
      </c>
      <c r="G206" s="73">
        <v>39479</v>
      </c>
      <c r="H206" s="90" t="s">
        <v>478</v>
      </c>
      <c r="I206" s="69">
        <f t="shared" ref="I206:I237" si="70">M206+P206+S206+V206+Y206+AB206+AE206+AH206+AK206+AN206+AQ206+AT206</f>
        <v>117486.92760000005</v>
      </c>
      <c r="J206" s="18">
        <f t="shared" ref="J206:J237" si="71">N206+Q206+T206+W206+Z206+AC206+AF206+AI206+AL206+AO206+AR206+AU206</f>
        <v>17811.642128399995</v>
      </c>
      <c r="K206" s="19">
        <f t="shared" si="66"/>
        <v>0.15160531041412634</v>
      </c>
      <c r="L206" s="20">
        <f t="shared" ref="L206:L237" si="72">O206+R206+U206+X206+AA206+AD206+AG206+AJ206+AM206+AP206+AS206+AV206</f>
        <v>13251.154043016004</v>
      </c>
      <c r="M206" s="21">
        <v>33430.08540000004</v>
      </c>
      <c r="N206" s="22">
        <v>5371.2294827999995</v>
      </c>
      <c r="O206" s="23">
        <v>4194.0721077300013</v>
      </c>
      <c r="P206" s="21">
        <v>21479.956200000008</v>
      </c>
      <c r="Q206" s="22">
        <v>3179.0335176000021</v>
      </c>
      <c r="R206" s="23">
        <v>2318.5391679360009</v>
      </c>
      <c r="S206" s="21">
        <v>11849.014199999992</v>
      </c>
      <c r="T206" s="22">
        <v>1753.6541016000006</v>
      </c>
      <c r="U206" s="23">
        <v>1210.9280838480011</v>
      </c>
      <c r="V206" s="21">
        <v>37347.673200000019</v>
      </c>
      <c r="W206" s="22">
        <v>5527.4556335999932</v>
      </c>
      <c r="X206" s="23">
        <v>4022.7726340860008</v>
      </c>
      <c r="Y206" s="21">
        <v>12571.057799999999</v>
      </c>
      <c r="Z206" s="22">
        <v>1860.516554399999</v>
      </c>
      <c r="AA206" s="23">
        <v>1425.2005298700008</v>
      </c>
      <c r="AB206" s="21">
        <v>467.79840000000007</v>
      </c>
      <c r="AC206" s="22">
        <v>69.234163199999998</v>
      </c>
      <c r="AD206" s="23">
        <v>48.223381134</v>
      </c>
      <c r="AE206" s="21">
        <v>0</v>
      </c>
      <c r="AF206" s="22">
        <v>0</v>
      </c>
      <c r="AG206" s="23">
        <v>0</v>
      </c>
      <c r="AH206" s="21">
        <v>0</v>
      </c>
      <c r="AI206" s="22">
        <v>0</v>
      </c>
      <c r="AJ206" s="23">
        <v>0</v>
      </c>
      <c r="AK206" s="21">
        <v>0</v>
      </c>
      <c r="AL206" s="22">
        <v>0</v>
      </c>
      <c r="AM206" s="23">
        <v>0</v>
      </c>
      <c r="AN206" s="143">
        <v>341.34240000000005</v>
      </c>
      <c r="AO206" s="14">
        <v>50.518675200000004</v>
      </c>
      <c r="AP206" s="23">
        <v>31.418138412000005</v>
      </c>
      <c r="AQ206" s="143">
        <v>0</v>
      </c>
      <c r="AR206" s="14">
        <v>0</v>
      </c>
      <c r="AS206" s="23">
        <v>0</v>
      </c>
      <c r="AT206" s="143">
        <v>0</v>
      </c>
      <c r="AU206" s="14">
        <v>0</v>
      </c>
      <c r="AV206" s="23">
        <v>0</v>
      </c>
    </row>
    <row r="207" spans="1:48" x14ac:dyDescent="0.25">
      <c r="A207" s="7">
        <v>200</v>
      </c>
      <c r="B207" s="62" t="s">
        <v>162</v>
      </c>
      <c r="C207" s="130">
        <v>217</v>
      </c>
      <c r="D207" s="88">
        <v>0.63</v>
      </c>
      <c r="E207" s="88" t="s">
        <v>321</v>
      </c>
      <c r="F207" s="73">
        <v>37614</v>
      </c>
      <c r="G207" s="73">
        <v>39995</v>
      </c>
      <c r="H207" s="90" t="s">
        <v>479</v>
      </c>
      <c r="I207" s="69">
        <f t="shared" si="70"/>
        <v>1469707.9000000001</v>
      </c>
      <c r="J207" s="18">
        <f t="shared" si="71"/>
        <v>231104.53289900004</v>
      </c>
      <c r="K207" s="19">
        <f t="shared" si="66"/>
        <v>0.15724521375914222</v>
      </c>
      <c r="L207" s="20">
        <f t="shared" si="72"/>
        <v>168892.78993290002</v>
      </c>
      <c r="M207" s="21">
        <v>327160.80000000016</v>
      </c>
      <c r="N207" s="22">
        <v>36357.379704000021</v>
      </c>
      <c r="O207" s="23">
        <v>24279.083333600011</v>
      </c>
      <c r="P207" s="21">
        <v>217295.79999999981</v>
      </c>
      <c r="Q207" s="22">
        <v>37038.069109999931</v>
      </c>
      <c r="R207" s="23">
        <v>27762.120544600013</v>
      </c>
      <c r="S207" s="21">
        <v>203936.52</v>
      </c>
      <c r="T207" s="22">
        <v>34760.979834000063</v>
      </c>
      <c r="U207" s="23">
        <v>25544.456281599996</v>
      </c>
      <c r="V207" s="21">
        <v>338602.98000000004</v>
      </c>
      <c r="W207" s="22">
        <v>57714.877941000006</v>
      </c>
      <c r="X207" s="23">
        <v>44169.655568799986</v>
      </c>
      <c r="Y207" s="21">
        <v>176844.32000000004</v>
      </c>
      <c r="Z207" s="22">
        <v>30143.114344000031</v>
      </c>
      <c r="AA207" s="23">
        <v>23227.197426600011</v>
      </c>
      <c r="AB207" s="21">
        <v>27961.800000000003</v>
      </c>
      <c r="AC207" s="22">
        <v>4766.0888099999975</v>
      </c>
      <c r="AD207" s="23">
        <v>3333.2763992</v>
      </c>
      <c r="AE207" s="21">
        <v>22212.419999999995</v>
      </c>
      <c r="AF207" s="22">
        <v>3786.1069890000022</v>
      </c>
      <c r="AG207" s="23">
        <v>2587.3481364000004</v>
      </c>
      <c r="AH207" s="21">
        <v>12513.800000000016</v>
      </c>
      <c r="AI207" s="22">
        <v>2132.9772100000009</v>
      </c>
      <c r="AJ207" s="23">
        <v>1409.1615027999999</v>
      </c>
      <c r="AK207" s="21">
        <v>11945.980000000003</v>
      </c>
      <c r="AL207" s="22">
        <v>2036.1922909999996</v>
      </c>
      <c r="AM207" s="23">
        <v>1354.3123486000002</v>
      </c>
      <c r="AN207" s="143">
        <v>25766.560000000005</v>
      </c>
      <c r="AO207" s="14">
        <v>4391.9101519999995</v>
      </c>
      <c r="AP207" s="23">
        <v>3026.5896126999992</v>
      </c>
      <c r="AQ207" s="143">
        <v>48235.799999999996</v>
      </c>
      <c r="AR207" s="14">
        <v>8221.7921100000003</v>
      </c>
      <c r="AS207" s="23">
        <v>5566.7534061999959</v>
      </c>
      <c r="AT207" s="143">
        <v>57231.119999999966</v>
      </c>
      <c r="AU207" s="14">
        <v>9755.0444039999893</v>
      </c>
      <c r="AV207" s="23">
        <v>6632.835371800008</v>
      </c>
    </row>
    <row r="208" spans="1:48" x14ac:dyDescent="0.25">
      <c r="A208" s="16">
        <v>201</v>
      </c>
      <c r="B208" s="62" t="s">
        <v>163</v>
      </c>
      <c r="C208" s="130">
        <v>219</v>
      </c>
      <c r="D208" s="88">
        <v>0.15</v>
      </c>
      <c r="E208" s="88" t="s">
        <v>321</v>
      </c>
      <c r="F208" s="73">
        <v>37561</v>
      </c>
      <c r="G208" s="73">
        <v>39569</v>
      </c>
      <c r="H208" s="90" t="s">
        <v>480</v>
      </c>
      <c r="I208" s="69">
        <f t="shared" si="70"/>
        <v>156994.49999999997</v>
      </c>
      <c r="J208" s="18">
        <f t="shared" si="71"/>
        <v>27011.720529300004</v>
      </c>
      <c r="K208" s="19">
        <f t="shared" si="66"/>
        <v>0.1720552027574215</v>
      </c>
      <c r="L208" s="20">
        <f t="shared" si="72"/>
        <v>20829.065952300007</v>
      </c>
      <c r="M208" s="21">
        <v>51047.789999999957</v>
      </c>
      <c r="N208" s="22">
        <v>9322.3474098000042</v>
      </c>
      <c r="O208" s="23">
        <v>7419.5239311000068</v>
      </c>
      <c r="P208" s="21">
        <v>26632.620000000028</v>
      </c>
      <c r="Q208" s="22">
        <v>4863.6490644000005</v>
      </c>
      <c r="R208" s="23">
        <v>3772.8641871000004</v>
      </c>
      <c r="S208" s="21">
        <v>18738.689999999995</v>
      </c>
      <c r="T208" s="22">
        <v>3422.0595677999995</v>
      </c>
      <c r="U208" s="23">
        <v>2599.5640968000012</v>
      </c>
      <c r="V208" s="21">
        <v>46604.970000000016</v>
      </c>
      <c r="W208" s="22">
        <v>7362.7243685999993</v>
      </c>
      <c r="X208" s="23">
        <v>5491.3673180999976</v>
      </c>
      <c r="Y208" s="21">
        <v>13297.529999999984</v>
      </c>
      <c r="Z208" s="22">
        <v>1942.6361576999993</v>
      </c>
      <c r="AA208" s="23">
        <v>1485.9068348999997</v>
      </c>
      <c r="AB208" s="21">
        <v>25.71</v>
      </c>
      <c r="AC208" s="22">
        <v>3.7559738999999999</v>
      </c>
      <c r="AD208" s="23">
        <v>2.3224137000000002</v>
      </c>
      <c r="AE208" s="21">
        <v>70.05</v>
      </c>
      <c r="AF208" s="22">
        <v>10.2336045</v>
      </c>
      <c r="AG208" s="23">
        <v>6.1013661000000008</v>
      </c>
      <c r="AH208" s="21">
        <v>0</v>
      </c>
      <c r="AI208" s="22">
        <v>0</v>
      </c>
      <c r="AJ208" s="23">
        <v>0</v>
      </c>
      <c r="AK208" s="21">
        <v>0</v>
      </c>
      <c r="AL208" s="22">
        <v>0</v>
      </c>
      <c r="AM208" s="23">
        <v>0</v>
      </c>
      <c r="AN208" s="143">
        <v>63.960000000000008</v>
      </c>
      <c r="AO208" s="14">
        <v>9.3439163999999995</v>
      </c>
      <c r="AP208" s="23">
        <v>5.1064617000000005</v>
      </c>
      <c r="AQ208" s="143">
        <v>246.47999999999996</v>
      </c>
      <c r="AR208" s="14">
        <v>36.008263199999995</v>
      </c>
      <c r="AS208" s="23">
        <v>21.9528909</v>
      </c>
      <c r="AT208" s="143">
        <v>266.7</v>
      </c>
      <c r="AU208" s="14">
        <v>38.962202999999995</v>
      </c>
      <c r="AV208" s="23">
        <v>24.356451899999996</v>
      </c>
    </row>
    <row r="209" spans="1:48" x14ac:dyDescent="0.25">
      <c r="A209" s="7">
        <v>202</v>
      </c>
      <c r="B209" s="62" t="s">
        <v>164</v>
      </c>
      <c r="C209" s="130">
        <v>362</v>
      </c>
      <c r="D209" s="88">
        <v>0.03</v>
      </c>
      <c r="E209" s="88" t="s">
        <v>321</v>
      </c>
      <c r="F209" s="73">
        <v>37183</v>
      </c>
      <c r="G209" s="73">
        <v>39600</v>
      </c>
      <c r="H209" s="90" t="s">
        <v>481</v>
      </c>
      <c r="I209" s="69">
        <f t="shared" si="70"/>
        <v>20766.232600000007</v>
      </c>
      <c r="J209" s="18">
        <f t="shared" si="71"/>
        <v>3900.0484438999979</v>
      </c>
      <c r="K209" s="19">
        <f t="shared" si="66"/>
        <v>0.1878072214167531</v>
      </c>
      <c r="L209" s="20">
        <f>O209+R209+U209+X209+AA209+AD209+AG209+AJ209+AM209+AP209+AS209+AV209</f>
        <v>2949.791531459</v>
      </c>
      <c r="M209" s="21">
        <v>3785.758200000002</v>
      </c>
      <c r="N209" s="22">
        <v>746.40008671199973</v>
      </c>
      <c r="O209" s="23">
        <v>599.80030111000031</v>
      </c>
      <c r="P209" s="21">
        <v>2396.6612</v>
      </c>
      <c r="Q209" s="22">
        <v>472.52572219200005</v>
      </c>
      <c r="R209" s="23">
        <v>357.73717983800003</v>
      </c>
      <c r="S209" s="21">
        <v>3415.7452999999991</v>
      </c>
      <c r="T209" s="22">
        <v>673.44834334799987</v>
      </c>
      <c r="U209" s="23">
        <v>513.34005313400007</v>
      </c>
      <c r="V209" s="21">
        <v>6506.6838000000034</v>
      </c>
      <c r="W209" s="22">
        <v>1272.4341775549995</v>
      </c>
      <c r="X209" s="23">
        <v>1003.6929232679995</v>
      </c>
      <c r="Y209" s="21">
        <v>1371.4895000000001</v>
      </c>
      <c r="Z209" s="22">
        <v>216.32503883499999</v>
      </c>
      <c r="AA209" s="23">
        <v>152.447986278</v>
      </c>
      <c r="AB209" s="21">
        <v>422.08629999999994</v>
      </c>
      <c r="AC209" s="22">
        <v>66.575672098999988</v>
      </c>
      <c r="AD209" s="23">
        <v>45.147786715999999</v>
      </c>
      <c r="AE209" s="21">
        <v>135.53319999999999</v>
      </c>
      <c r="AF209" s="22">
        <v>21.377651635999996</v>
      </c>
      <c r="AG209" s="23">
        <v>12.990896516999999</v>
      </c>
      <c r="AH209" s="21">
        <v>371.69550000000004</v>
      </c>
      <c r="AI209" s="22">
        <v>58.627531215000005</v>
      </c>
      <c r="AJ209" s="23">
        <v>33.375277557999993</v>
      </c>
      <c r="AK209" s="21">
        <v>114.44079999999998</v>
      </c>
      <c r="AL209" s="22">
        <v>18.050747383999997</v>
      </c>
      <c r="AM209" s="23">
        <v>11.679684472999996</v>
      </c>
      <c r="AN209" s="143">
        <v>641.3992999999997</v>
      </c>
      <c r="AO209" s="14">
        <v>101.167911589</v>
      </c>
      <c r="AP209" s="23">
        <v>62.716249416999979</v>
      </c>
      <c r="AQ209" s="143">
        <v>612.47460000000012</v>
      </c>
      <c r="AR209" s="14">
        <v>96.605618657999997</v>
      </c>
      <c r="AS209" s="23">
        <v>59.972264245999995</v>
      </c>
      <c r="AT209" s="143">
        <v>992.26490000000001</v>
      </c>
      <c r="AU209" s="14">
        <v>156.50994267699997</v>
      </c>
      <c r="AV209" s="23">
        <v>96.890928904000006</v>
      </c>
    </row>
    <row r="210" spans="1:48" x14ac:dyDescent="0.25">
      <c r="A210" s="7">
        <v>203</v>
      </c>
      <c r="B210" s="62" t="s">
        <v>165</v>
      </c>
      <c r="C210" s="130">
        <v>226</v>
      </c>
      <c r="D210" s="88">
        <v>0.13</v>
      </c>
      <c r="E210" s="88" t="s">
        <v>321</v>
      </c>
      <c r="F210" s="73">
        <v>37595</v>
      </c>
      <c r="G210" s="73">
        <v>39479</v>
      </c>
      <c r="H210" s="90" t="s">
        <v>482</v>
      </c>
      <c r="I210" s="69">
        <f t="shared" si="70"/>
        <v>213137.56300000011</v>
      </c>
      <c r="J210" s="18">
        <f t="shared" si="71"/>
        <v>34975.919568790006</v>
      </c>
      <c r="K210" s="19">
        <f t="shared" si="66"/>
        <v>0.16410021338561512</v>
      </c>
      <c r="L210" s="20">
        <f t="shared" si="72"/>
        <v>26500.738844429998</v>
      </c>
      <c r="M210" s="21">
        <v>55281.888500000015</v>
      </c>
      <c r="N210" s="22">
        <v>10258.87805558</v>
      </c>
      <c r="O210" s="23">
        <v>8327.3855080250032</v>
      </c>
      <c r="P210" s="21">
        <v>22277.131500000014</v>
      </c>
      <c r="Q210" s="22">
        <v>3488.1532502700038</v>
      </c>
      <c r="R210" s="23">
        <v>2563.0597465900005</v>
      </c>
      <c r="S210" s="21">
        <v>18198.023499999981</v>
      </c>
      <c r="T210" s="22">
        <v>2849.4465196299966</v>
      </c>
      <c r="U210" s="23">
        <v>2030.959921795001</v>
      </c>
      <c r="V210" s="21">
        <v>76156.384500000117</v>
      </c>
      <c r="W210" s="22">
        <v>11924.566685010013</v>
      </c>
      <c r="X210" s="23">
        <v>8890.4520378949946</v>
      </c>
      <c r="Y210" s="21">
        <v>31420.660999999986</v>
      </c>
      <c r="Z210" s="22">
        <v>4919.8470993800011</v>
      </c>
      <c r="AA210" s="23">
        <v>3689.9576198900018</v>
      </c>
      <c r="AB210" s="21">
        <v>1690.5509999999999</v>
      </c>
      <c r="AC210" s="22">
        <v>264.70647558000007</v>
      </c>
      <c r="AD210" s="23">
        <v>180.40233696500005</v>
      </c>
      <c r="AE210" s="21">
        <v>1079.9385</v>
      </c>
      <c r="AF210" s="22">
        <v>169.09677033000003</v>
      </c>
      <c r="AG210" s="23">
        <v>110.71773289499998</v>
      </c>
      <c r="AH210" s="21">
        <v>8.3650000000000002</v>
      </c>
      <c r="AI210" s="22">
        <v>1.3097917000000001</v>
      </c>
      <c r="AJ210" s="23">
        <v>0.77418075000000008</v>
      </c>
      <c r="AK210" s="21">
        <v>12.7615</v>
      </c>
      <c r="AL210" s="22">
        <v>1.9981956700000001</v>
      </c>
      <c r="AM210" s="23">
        <v>1.1283718300000003</v>
      </c>
      <c r="AN210" s="143">
        <v>380.83099999999996</v>
      </c>
      <c r="AO210" s="14">
        <v>59.630517980000015</v>
      </c>
      <c r="AP210" s="23">
        <v>41.173197735000009</v>
      </c>
      <c r="AQ210" s="143">
        <v>3783.1925000000019</v>
      </c>
      <c r="AR210" s="14">
        <v>592.37228164999988</v>
      </c>
      <c r="AS210" s="23">
        <v>375.96767609000023</v>
      </c>
      <c r="AT210" s="143">
        <v>2847.8345000000013</v>
      </c>
      <c r="AU210" s="14">
        <v>445.91392601000013</v>
      </c>
      <c r="AV210" s="23">
        <v>288.76051397000015</v>
      </c>
    </row>
    <row r="211" spans="1:48" x14ac:dyDescent="0.25">
      <c r="A211" s="7">
        <v>204</v>
      </c>
      <c r="B211" s="62" t="s">
        <v>166</v>
      </c>
      <c r="C211" s="130">
        <v>228</v>
      </c>
      <c r="D211" s="88">
        <v>0.48</v>
      </c>
      <c r="E211" s="88" t="s">
        <v>321</v>
      </c>
      <c r="F211" s="73">
        <v>41194</v>
      </c>
      <c r="G211" s="73">
        <v>41194</v>
      </c>
      <c r="H211" s="90" t="s">
        <v>483</v>
      </c>
      <c r="I211" s="69">
        <f t="shared" si="70"/>
        <v>960142.16000000015</v>
      </c>
      <c r="J211" s="18">
        <f t="shared" si="71"/>
        <v>165787.74676720006</v>
      </c>
      <c r="K211" s="19">
        <f t="shared" si="66"/>
        <v>0.17267000000000005</v>
      </c>
      <c r="L211" s="20">
        <f t="shared" si="72"/>
        <v>124593.50545379997</v>
      </c>
      <c r="M211" s="21">
        <v>213453.40000000014</v>
      </c>
      <c r="N211" s="22">
        <v>36856.998577999992</v>
      </c>
      <c r="O211" s="23">
        <v>29155.398925600006</v>
      </c>
      <c r="P211" s="21">
        <v>107040.8400000001</v>
      </c>
      <c r="Q211" s="22">
        <v>18482.741842800006</v>
      </c>
      <c r="R211" s="23">
        <v>13972.475061600007</v>
      </c>
      <c r="S211" s="21">
        <v>85866.91999999994</v>
      </c>
      <c r="T211" s="22">
        <v>14826.641076399996</v>
      </c>
      <c r="U211" s="23">
        <v>10912.238862799984</v>
      </c>
      <c r="V211" s="21">
        <v>249133.40000000005</v>
      </c>
      <c r="W211" s="22">
        <v>43017.864178000033</v>
      </c>
      <c r="X211" s="23">
        <v>33095.038670800008</v>
      </c>
      <c r="Y211" s="21">
        <v>91209.559999999983</v>
      </c>
      <c r="Z211" s="22">
        <v>15749.154725199989</v>
      </c>
      <c r="AA211" s="23">
        <v>12225.909601199992</v>
      </c>
      <c r="AB211" s="21">
        <v>25480.760000000013</v>
      </c>
      <c r="AC211" s="22">
        <v>4399.7628292000018</v>
      </c>
      <c r="AD211" s="23">
        <v>3088.3604772000008</v>
      </c>
      <c r="AE211" s="21">
        <v>35951.519999999975</v>
      </c>
      <c r="AF211" s="22">
        <v>6207.7489584000086</v>
      </c>
      <c r="AG211" s="23">
        <v>4286.3066631999991</v>
      </c>
      <c r="AH211" s="21">
        <v>10368.20000000003</v>
      </c>
      <c r="AI211" s="22">
        <v>1790.2770940000012</v>
      </c>
      <c r="AJ211" s="23">
        <v>1173.5887923999983</v>
      </c>
      <c r="AK211" s="21">
        <v>12499.320000000005</v>
      </c>
      <c r="AL211" s="22">
        <v>2158.2575843999984</v>
      </c>
      <c r="AM211" s="23">
        <v>1421.7056699999989</v>
      </c>
      <c r="AN211" s="143">
        <v>29030.240000000013</v>
      </c>
      <c r="AO211" s="14">
        <v>5012.6515408000014</v>
      </c>
      <c r="AP211" s="23">
        <v>3463.2277490000029</v>
      </c>
      <c r="AQ211" s="143">
        <v>53337.719999999965</v>
      </c>
      <c r="AR211" s="14">
        <v>9209.8241124000051</v>
      </c>
      <c r="AS211" s="23">
        <v>6235.811471999993</v>
      </c>
      <c r="AT211" s="143">
        <v>46770.279999999992</v>
      </c>
      <c r="AU211" s="14">
        <v>8075.824247600005</v>
      </c>
      <c r="AV211" s="23">
        <v>5563.443508000003</v>
      </c>
    </row>
    <row r="212" spans="1:48" x14ac:dyDescent="0.25">
      <c r="A212" s="16">
        <v>205</v>
      </c>
      <c r="B212" s="62" t="s">
        <v>167</v>
      </c>
      <c r="C212" s="130">
        <v>229</v>
      </c>
      <c r="D212" s="88">
        <v>0.11</v>
      </c>
      <c r="E212" s="88" t="s">
        <v>321</v>
      </c>
      <c r="F212" s="73">
        <v>37222</v>
      </c>
      <c r="G212" s="73">
        <v>40391</v>
      </c>
      <c r="H212" s="90" t="s">
        <v>484</v>
      </c>
      <c r="I212" s="69">
        <f t="shared" si="70"/>
        <v>131560.655</v>
      </c>
      <c r="J212" s="18">
        <f t="shared" si="71"/>
        <v>25750.367003150001</v>
      </c>
      <c r="K212" s="19">
        <f t="shared" si="66"/>
        <v>0.19573000000000002</v>
      </c>
      <c r="L212" s="20">
        <f t="shared" si="72"/>
        <v>19951.713191374998</v>
      </c>
      <c r="M212" s="21">
        <v>25799.394999999993</v>
      </c>
      <c r="N212" s="22">
        <v>5049.715583350001</v>
      </c>
      <c r="O212" s="23">
        <v>4139.4913809999998</v>
      </c>
      <c r="P212" s="21">
        <v>16415.379999999983</v>
      </c>
      <c r="Q212" s="22">
        <v>3212.9823273999982</v>
      </c>
      <c r="R212" s="23">
        <v>2557.8049563</v>
      </c>
      <c r="S212" s="21">
        <v>18015.110000000019</v>
      </c>
      <c r="T212" s="22">
        <v>3526.0974802999999</v>
      </c>
      <c r="U212" s="23">
        <v>2717.5758005499979</v>
      </c>
      <c r="V212" s="21">
        <v>24350.419999999991</v>
      </c>
      <c r="W212" s="22">
        <v>4766.1077065999998</v>
      </c>
      <c r="X212" s="23">
        <v>3774.2412399499981</v>
      </c>
      <c r="Y212" s="21">
        <v>7117.4449999999943</v>
      </c>
      <c r="Z212" s="22">
        <v>1393.0975098499996</v>
      </c>
      <c r="AA212" s="23">
        <v>1128.1066094999999</v>
      </c>
      <c r="AB212" s="21">
        <v>2093.0599999999995</v>
      </c>
      <c r="AC212" s="22">
        <v>409.67463380000004</v>
      </c>
      <c r="AD212" s="23">
        <v>309.06118020000002</v>
      </c>
      <c r="AE212" s="21">
        <v>2375.9750000000004</v>
      </c>
      <c r="AF212" s="22">
        <v>465.04958675000012</v>
      </c>
      <c r="AG212" s="23">
        <v>333.96772024999996</v>
      </c>
      <c r="AH212" s="21">
        <v>2802.2450000000008</v>
      </c>
      <c r="AI212" s="22">
        <v>548.48341384999981</v>
      </c>
      <c r="AJ212" s="23">
        <v>384.58903049999998</v>
      </c>
      <c r="AK212" s="21">
        <v>3143.6050000000005</v>
      </c>
      <c r="AL212" s="22">
        <v>615.29780664999964</v>
      </c>
      <c r="AM212" s="23">
        <v>440.08836050000002</v>
      </c>
      <c r="AN212" s="143">
        <v>10906.585000000003</v>
      </c>
      <c r="AO212" s="14">
        <v>2134.7458820500001</v>
      </c>
      <c r="AP212" s="23">
        <v>1554.9717945749994</v>
      </c>
      <c r="AQ212" s="143">
        <v>8346.4149999999954</v>
      </c>
      <c r="AR212" s="14">
        <v>1633.6438079500001</v>
      </c>
      <c r="AS212" s="23">
        <v>1168.1154654000002</v>
      </c>
      <c r="AT212" s="143">
        <v>10195.020000000006</v>
      </c>
      <c r="AU212" s="14">
        <v>1995.4712645999998</v>
      </c>
      <c r="AV212" s="23">
        <v>1443.6996526499993</v>
      </c>
    </row>
    <row r="213" spans="1:48" x14ac:dyDescent="0.25">
      <c r="A213" s="7">
        <v>206</v>
      </c>
      <c r="B213" s="62" t="s">
        <v>168</v>
      </c>
      <c r="C213" s="130">
        <v>231</v>
      </c>
      <c r="D213" s="88">
        <v>0.5</v>
      </c>
      <c r="E213" s="88" t="s">
        <v>321</v>
      </c>
      <c r="F213" s="73">
        <v>37614</v>
      </c>
      <c r="G213" s="73">
        <v>39569</v>
      </c>
      <c r="H213" s="90" t="s">
        <v>485</v>
      </c>
      <c r="I213" s="69">
        <f t="shared" si="70"/>
        <v>1093427.1545097595</v>
      </c>
      <c r="J213" s="18">
        <f t="shared" si="71"/>
        <v>169756.21176677311</v>
      </c>
      <c r="K213" s="19">
        <f t="shared" si="66"/>
        <v>0.15525150538527066</v>
      </c>
      <c r="L213" s="20">
        <f t="shared" si="72"/>
        <v>122196.62086199268</v>
      </c>
      <c r="M213" s="21">
        <v>205102.02117743963</v>
      </c>
      <c r="N213" s="22">
        <v>35414.965996708561</v>
      </c>
      <c r="O213" s="23">
        <v>27969.55581277001</v>
      </c>
      <c r="P213" s="21">
        <v>133734.09920255991</v>
      </c>
      <c r="Q213" s="22">
        <v>23091.866909306013</v>
      </c>
      <c r="R213" s="23">
        <v>17457.350180522822</v>
      </c>
      <c r="S213" s="21">
        <v>129627.46275840007</v>
      </c>
      <c r="T213" s="22">
        <v>22382.773994492931</v>
      </c>
      <c r="U213" s="23">
        <v>16525.672591734812</v>
      </c>
      <c r="V213" s="21">
        <v>261409.02222815997</v>
      </c>
      <c r="W213" s="22">
        <v>38645.179447623974</v>
      </c>
      <c r="X213" s="23">
        <v>28202.228104287158</v>
      </c>
      <c r="Y213" s="21">
        <v>129886.42649760003</v>
      </c>
      <c r="Z213" s="22">
        <v>17942.510956378454</v>
      </c>
      <c r="AA213" s="23">
        <v>12814.873872064969</v>
      </c>
      <c r="AB213" s="21">
        <v>30042.329332320023</v>
      </c>
      <c r="AC213" s="22">
        <v>4150.0473739666786</v>
      </c>
      <c r="AD213" s="23">
        <v>2607.9159030732844</v>
      </c>
      <c r="AE213" s="21">
        <v>29364.975489599987</v>
      </c>
      <c r="AF213" s="22">
        <v>4056.4777141333434</v>
      </c>
      <c r="AG213" s="23">
        <v>2467.0704661408386</v>
      </c>
      <c r="AH213" s="21">
        <v>20265.932013120011</v>
      </c>
      <c r="AI213" s="22">
        <v>2799.5358482923962</v>
      </c>
      <c r="AJ213" s="23">
        <v>1508.3351097544805</v>
      </c>
      <c r="AK213" s="21">
        <v>21100.125598560015</v>
      </c>
      <c r="AL213" s="22">
        <v>2914.7713501850794</v>
      </c>
      <c r="AM213" s="23">
        <v>1568.5216811709702</v>
      </c>
      <c r="AN213" s="143">
        <v>32241.899547360001</v>
      </c>
      <c r="AO213" s="14">
        <v>4453.8960034723077</v>
      </c>
      <c r="AP213" s="23">
        <v>2675.8961552146829</v>
      </c>
      <c r="AQ213" s="143">
        <v>51454.357418879983</v>
      </c>
      <c r="AR213" s="14">
        <v>7107.9049338440764</v>
      </c>
      <c r="AS213" s="23">
        <v>4251.3398594778255</v>
      </c>
      <c r="AT213" s="143">
        <v>49198.503245759988</v>
      </c>
      <c r="AU213" s="14">
        <v>6796.2812383692872</v>
      </c>
      <c r="AV213" s="23">
        <v>4147.8611257808252</v>
      </c>
    </row>
    <row r="214" spans="1:48" x14ac:dyDescent="0.25">
      <c r="A214" s="7">
        <v>207</v>
      </c>
      <c r="B214" s="62" t="s">
        <v>169</v>
      </c>
      <c r="C214" s="130">
        <v>232</v>
      </c>
      <c r="D214" s="88">
        <v>0.35</v>
      </c>
      <c r="E214" s="88" t="s">
        <v>321</v>
      </c>
      <c r="F214" s="73">
        <v>37498</v>
      </c>
      <c r="G214" s="73">
        <v>39569</v>
      </c>
      <c r="H214" s="90" t="s">
        <v>486</v>
      </c>
      <c r="I214" s="69">
        <f t="shared" si="70"/>
        <v>631037.05648671999</v>
      </c>
      <c r="J214" s="18">
        <f t="shared" si="71"/>
        <v>102804.17649050416</v>
      </c>
      <c r="K214" s="19">
        <f t="shared" ref="K214:K276" si="73">J214/I214</f>
        <v>0.16291305785251875</v>
      </c>
      <c r="L214" s="20">
        <f t="shared" si="72"/>
        <v>76156.569872410982</v>
      </c>
      <c r="M214" s="21">
        <v>141874.79064767994</v>
      </c>
      <c r="N214" s="22">
        <v>25513.34360217231</v>
      </c>
      <c r="O214" s="23">
        <v>20366.605723219356</v>
      </c>
      <c r="P214" s="21">
        <v>73951.582588159959</v>
      </c>
      <c r="Q214" s="22">
        <v>13298.7130968288</v>
      </c>
      <c r="R214" s="23">
        <v>10195.809923942508</v>
      </c>
      <c r="S214" s="21">
        <v>71051.210292480027</v>
      </c>
      <c r="T214" s="22">
        <v>12777.139146896669</v>
      </c>
      <c r="U214" s="23">
        <v>9588.150627318133</v>
      </c>
      <c r="V214" s="21">
        <v>165745.09297504002</v>
      </c>
      <c r="W214" s="22">
        <v>25548.287940200218</v>
      </c>
      <c r="X214" s="23">
        <v>18918.919810843665</v>
      </c>
      <c r="Y214" s="21">
        <v>74757.092151039891</v>
      </c>
      <c r="Z214" s="22">
        <v>10754.55527684862</v>
      </c>
      <c r="AA214" s="23">
        <v>7845.1416923696852</v>
      </c>
      <c r="AB214" s="21">
        <v>11927.28655296</v>
      </c>
      <c r="AC214" s="22">
        <v>1715.8594435088276</v>
      </c>
      <c r="AD214" s="23">
        <v>1105.4910832199289</v>
      </c>
      <c r="AE214" s="21">
        <v>11833.706089599993</v>
      </c>
      <c r="AF214" s="22">
        <v>1702.396958049856</v>
      </c>
      <c r="AG214" s="23">
        <v>1064.9939565470072</v>
      </c>
      <c r="AH214" s="21">
        <v>5128.8933532799974</v>
      </c>
      <c r="AI214" s="22">
        <v>737.84259780286038</v>
      </c>
      <c r="AJ214" s="23">
        <v>431.55236276267192</v>
      </c>
      <c r="AK214" s="21">
        <v>5545.4373193599959</v>
      </c>
      <c r="AL214" s="22">
        <v>797.76661276313075</v>
      </c>
      <c r="AM214" s="23">
        <v>470.45702255972088</v>
      </c>
      <c r="AN214" s="143">
        <v>13018.119762880009</v>
      </c>
      <c r="AO214" s="14">
        <v>1872.7867090879181</v>
      </c>
      <c r="AP214" s="23">
        <v>1167.1142665145546</v>
      </c>
      <c r="AQ214" s="143">
        <v>29823.84955808003</v>
      </c>
      <c r="AR214" s="14">
        <v>4290.458997425394</v>
      </c>
      <c r="AS214" s="23">
        <v>2630.8726770550466</v>
      </c>
      <c r="AT214" s="143">
        <v>26379.995196160009</v>
      </c>
      <c r="AU214" s="14">
        <v>3795.0261089195769</v>
      </c>
      <c r="AV214" s="23">
        <v>2371.4607260587045</v>
      </c>
    </row>
    <row r="215" spans="1:48" x14ac:dyDescent="0.25">
      <c r="A215" s="7">
        <v>208</v>
      </c>
      <c r="B215" s="62" t="s">
        <v>170</v>
      </c>
      <c r="C215" s="130">
        <v>236</v>
      </c>
      <c r="D215" s="88">
        <v>0.315</v>
      </c>
      <c r="E215" s="88" t="s">
        <v>321</v>
      </c>
      <c r="F215" s="73">
        <v>36875</v>
      </c>
      <c r="G215" s="73">
        <v>39569</v>
      </c>
      <c r="H215" s="90" t="s">
        <v>486</v>
      </c>
      <c r="I215" s="69">
        <f t="shared" si="70"/>
        <v>649434.89590659994</v>
      </c>
      <c r="J215" s="18">
        <f t="shared" si="71"/>
        <v>92040.672130632025</v>
      </c>
      <c r="K215" s="19">
        <f t="shared" si="73"/>
        <v>0.14172424782032206</v>
      </c>
      <c r="L215" s="20">
        <f t="shared" si="72"/>
        <v>64706.968589476259</v>
      </c>
      <c r="M215" s="21">
        <v>151865.62080559981</v>
      </c>
      <c r="N215" s="22">
        <v>22913.484867148913</v>
      </c>
      <c r="O215" s="23">
        <v>17540.528734504325</v>
      </c>
      <c r="P215" s="21">
        <v>71751.316191400052</v>
      </c>
      <c r="Q215" s="22">
        <v>10825.838586958438</v>
      </c>
      <c r="R215" s="23">
        <v>7801.7446377111391</v>
      </c>
      <c r="S215" s="21">
        <v>63186.771014800004</v>
      </c>
      <c r="T215" s="22">
        <v>9533.6200107130171</v>
      </c>
      <c r="U215" s="23">
        <v>6709.2658719472811</v>
      </c>
      <c r="V215" s="21">
        <v>180664.73862779999</v>
      </c>
      <c r="W215" s="22">
        <v>26804.378239284782</v>
      </c>
      <c r="X215" s="23">
        <v>19586.799048717789</v>
      </c>
      <c r="Y215" s="21">
        <v>65715.912944400014</v>
      </c>
      <c r="Z215" s="22">
        <v>7931.9106923890813</v>
      </c>
      <c r="AA215" s="23">
        <v>5417.0741273495732</v>
      </c>
      <c r="AB215" s="21">
        <v>13891.6813246</v>
      </c>
      <c r="AC215" s="22">
        <v>1676.7259358792178</v>
      </c>
      <c r="AD215" s="23">
        <v>966.58917574066174</v>
      </c>
      <c r="AE215" s="21">
        <v>14121.805548400003</v>
      </c>
      <c r="AF215" s="22">
        <v>1704.5019296918817</v>
      </c>
      <c r="AG215" s="23">
        <v>938.78837829580152</v>
      </c>
      <c r="AH215" s="21">
        <v>8675.461569399984</v>
      </c>
      <c r="AI215" s="22">
        <v>1047.1282114265789</v>
      </c>
      <c r="AJ215" s="23">
        <v>531.58438837958386</v>
      </c>
      <c r="AK215" s="21">
        <v>7998.3555917999929</v>
      </c>
      <c r="AL215" s="22">
        <v>965.40151993025836</v>
      </c>
      <c r="AM215" s="23">
        <v>492.14185101378575</v>
      </c>
      <c r="AN215" s="143">
        <v>14598.144058999998</v>
      </c>
      <c r="AO215" s="14">
        <v>1761.995987921297</v>
      </c>
      <c r="AP215" s="23">
        <v>969.06524618290211</v>
      </c>
      <c r="AQ215" s="143">
        <v>29007.935229200022</v>
      </c>
      <c r="AR215" s="14">
        <v>3501.2577821644372</v>
      </c>
      <c r="AS215" s="23">
        <v>1892.9923534445704</v>
      </c>
      <c r="AT215" s="143">
        <v>27957.153000199996</v>
      </c>
      <c r="AU215" s="14">
        <v>3374.4283671241374</v>
      </c>
      <c r="AV215" s="23">
        <v>1860.3947761888385</v>
      </c>
    </row>
    <row r="216" spans="1:48" x14ac:dyDescent="0.25">
      <c r="A216" s="16">
        <v>209</v>
      </c>
      <c r="B216" s="62" t="s">
        <v>171</v>
      </c>
      <c r="C216" s="130">
        <v>237</v>
      </c>
      <c r="D216" s="88">
        <v>0.15</v>
      </c>
      <c r="E216" s="88" t="s">
        <v>321</v>
      </c>
      <c r="F216" s="73">
        <v>36130</v>
      </c>
      <c r="G216" s="73">
        <v>40483</v>
      </c>
      <c r="H216" s="90" t="s">
        <v>487</v>
      </c>
      <c r="I216" s="69">
        <f t="shared" si="70"/>
        <v>131126.35379999998</v>
      </c>
      <c r="J216" s="18">
        <f t="shared" si="71"/>
        <v>25665.361229274</v>
      </c>
      <c r="K216" s="19">
        <f t="shared" si="73"/>
        <v>0.19573000000000002</v>
      </c>
      <c r="L216" s="20">
        <f t="shared" si="72"/>
        <v>20428.631509421983</v>
      </c>
      <c r="M216" s="21">
        <v>35583.637199999968</v>
      </c>
      <c r="N216" s="22">
        <v>6964.7853091559964</v>
      </c>
      <c r="O216" s="23">
        <v>5740.808932373996</v>
      </c>
      <c r="P216" s="21">
        <v>11128.055999999991</v>
      </c>
      <c r="Q216" s="22">
        <v>2178.0944008799997</v>
      </c>
      <c r="R216" s="23">
        <v>1718.2484213219977</v>
      </c>
      <c r="S216" s="21">
        <v>10947.751800000009</v>
      </c>
      <c r="T216" s="22">
        <v>2142.803459813998</v>
      </c>
      <c r="U216" s="23">
        <v>1650.6011947859993</v>
      </c>
      <c r="V216" s="21">
        <v>50325.774600000012</v>
      </c>
      <c r="W216" s="22">
        <v>9850.2638624580031</v>
      </c>
      <c r="X216" s="23">
        <v>7827.4255632959921</v>
      </c>
      <c r="Y216" s="21">
        <v>12349.580399999999</v>
      </c>
      <c r="Z216" s="22">
        <v>2417.1833716919991</v>
      </c>
      <c r="AA216" s="23">
        <v>1961.1793598279994</v>
      </c>
      <c r="AB216" s="21">
        <v>2338.0307999999986</v>
      </c>
      <c r="AC216" s="22">
        <v>457.62276848400023</v>
      </c>
      <c r="AD216" s="23">
        <v>341.90430268200004</v>
      </c>
      <c r="AE216" s="21">
        <v>678.48000000000013</v>
      </c>
      <c r="AF216" s="22">
        <v>132.7988904</v>
      </c>
      <c r="AG216" s="23">
        <v>96.91038827999995</v>
      </c>
      <c r="AH216" s="21">
        <v>91.167000000000044</v>
      </c>
      <c r="AI216" s="22">
        <v>17.84411691</v>
      </c>
      <c r="AJ216" s="23">
        <v>11.579963963999999</v>
      </c>
      <c r="AK216" s="21">
        <v>1921.4598000000008</v>
      </c>
      <c r="AL216" s="22">
        <v>376.08732665399992</v>
      </c>
      <c r="AM216" s="23">
        <v>268.4395207199999</v>
      </c>
      <c r="AN216" s="143">
        <v>1504.9770000000001</v>
      </c>
      <c r="AO216" s="14">
        <v>294.56914820999998</v>
      </c>
      <c r="AP216" s="23">
        <v>214.22355841200002</v>
      </c>
      <c r="AQ216" s="143">
        <v>1936.5330000000008</v>
      </c>
      <c r="AR216" s="14">
        <v>379.03760408999995</v>
      </c>
      <c r="AS216" s="23">
        <v>267.62846701199993</v>
      </c>
      <c r="AT216" s="143">
        <v>2320.9061999999994</v>
      </c>
      <c r="AU216" s="14">
        <v>454.27097052599981</v>
      </c>
      <c r="AV216" s="23">
        <v>329.68183674599987</v>
      </c>
    </row>
    <row r="217" spans="1:48" x14ac:dyDescent="0.25">
      <c r="A217" s="7">
        <v>210</v>
      </c>
      <c r="B217" s="62" t="s">
        <v>172</v>
      </c>
      <c r="C217" s="130">
        <v>363</v>
      </c>
      <c r="D217" s="88">
        <v>4.4999999999999998E-2</v>
      </c>
      <c r="E217" s="88" t="s">
        <v>321</v>
      </c>
      <c r="F217" s="73">
        <v>37428</v>
      </c>
      <c r="G217" s="73">
        <v>40674</v>
      </c>
      <c r="H217" s="90" t="s">
        <v>488</v>
      </c>
      <c r="I217" s="69">
        <f t="shared" si="70"/>
        <v>52438.880500000043</v>
      </c>
      <c r="J217" s="18">
        <f t="shared" si="71"/>
        <v>10338.849679380002</v>
      </c>
      <c r="K217" s="19">
        <f t="shared" si="73"/>
        <v>0.19715999999999989</v>
      </c>
      <c r="L217" s="20">
        <f t="shared" si="72"/>
        <v>8250.5947489299997</v>
      </c>
      <c r="M217" s="21">
        <v>13192.835500000019</v>
      </c>
      <c r="N217" s="22">
        <v>2601.0994471799959</v>
      </c>
      <c r="O217" s="23">
        <v>2136.331812675</v>
      </c>
      <c r="P217" s="21">
        <v>7600.8574999999973</v>
      </c>
      <c r="Q217" s="22">
        <v>1498.5850647000007</v>
      </c>
      <c r="R217" s="23">
        <v>1191.3983031949997</v>
      </c>
      <c r="S217" s="21">
        <v>2947.6200000000008</v>
      </c>
      <c r="T217" s="22">
        <v>581.15275920000022</v>
      </c>
      <c r="U217" s="23">
        <v>452.34958553500002</v>
      </c>
      <c r="V217" s="21">
        <v>16835.158500000023</v>
      </c>
      <c r="W217" s="22">
        <v>3319.2198498600042</v>
      </c>
      <c r="X217" s="23">
        <v>2649.8267140149983</v>
      </c>
      <c r="Y217" s="21">
        <v>7599.1890000000021</v>
      </c>
      <c r="Z217" s="22">
        <v>1498.2561032400001</v>
      </c>
      <c r="AA217" s="23">
        <v>1216.6806886050003</v>
      </c>
      <c r="AB217" s="21">
        <v>1276.3615</v>
      </c>
      <c r="AC217" s="22">
        <v>251.64743333999999</v>
      </c>
      <c r="AD217" s="23">
        <v>183.61634194000001</v>
      </c>
      <c r="AE217" s="21">
        <v>334.5215</v>
      </c>
      <c r="AF217" s="22">
        <v>65.954258939999988</v>
      </c>
      <c r="AG217" s="23">
        <v>49.204532594999996</v>
      </c>
      <c r="AH217" s="21">
        <v>0</v>
      </c>
      <c r="AI217" s="22">
        <v>0</v>
      </c>
      <c r="AJ217" s="23">
        <v>0</v>
      </c>
      <c r="AK217" s="21">
        <v>0</v>
      </c>
      <c r="AL217" s="22">
        <v>0</v>
      </c>
      <c r="AM217" s="23">
        <v>0</v>
      </c>
      <c r="AN217" s="143">
        <v>534.3655</v>
      </c>
      <c r="AO217" s="14">
        <v>105.35550198000001</v>
      </c>
      <c r="AP217" s="23">
        <v>77.844572839999998</v>
      </c>
      <c r="AQ217" s="143">
        <v>1808.3205000000007</v>
      </c>
      <c r="AR217" s="14">
        <v>356.52846978000002</v>
      </c>
      <c r="AS217" s="23">
        <v>251.91266403499995</v>
      </c>
      <c r="AT217" s="143">
        <v>309.65100000000001</v>
      </c>
      <c r="AU217" s="14">
        <v>61.050791160000003</v>
      </c>
      <c r="AV217" s="23">
        <v>41.429533495000001</v>
      </c>
    </row>
    <row r="218" spans="1:48" x14ac:dyDescent="0.25">
      <c r="A218" s="7">
        <v>211</v>
      </c>
      <c r="B218" s="62" t="s">
        <v>173</v>
      </c>
      <c r="C218" s="130">
        <v>242</v>
      </c>
      <c r="D218" s="88">
        <v>0.05</v>
      </c>
      <c r="E218" s="88" t="s">
        <v>321</v>
      </c>
      <c r="F218" s="73">
        <v>35187</v>
      </c>
      <c r="G218" s="73">
        <v>40672</v>
      </c>
      <c r="H218" s="90" t="s">
        <v>489</v>
      </c>
      <c r="I218" s="69">
        <f t="shared" si="70"/>
        <v>33132.151999999995</v>
      </c>
      <c r="J218" s="18">
        <f t="shared" si="71"/>
        <v>6532.3350883199992</v>
      </c>
      <c r="K218" s="19">
        <f t="shared" si="73"/>
        <v>0.19716</v>
      </c>
      <c r="L218" s="20">
        <f t="shared" si="72"/>
        <v>5153.3050773000014</v>
      </c>
      <c r="M218" s="21">
        <v>5955.202000000002</v>
      </c>
      <c r="N218" s="22">
        <v>1174.1276263200002</v>
      </c>
      <c r="O218" s="23">
        <v>969.24813206000044</v>
      </c>
      <c r="P218" s="21">
        <v>3609.134</v>
      </c>
      <c r="Q218" s="22">
        <v>711.57685943999968</v>
      </c>
      <c r="R218" s="23">
        <v>542.94357393999996</v>
      </c>
      <c r="S218" s="21">
        <v>7073.1779999999962</v>
      </c>
      <c r="T218" s="22">
        <v>1394.54777448</v>
      </c>
      <c r="U218" s="23">
        <v>1078.8416036000003</v>
      </c>
      <c r="V218" s="21">
        <v>13098.487999999992</v>
      </c>
      <c r="W218" s="22">
        <v>2582.4978940799997</v>
      </c>
      <c r="X218" s="23">
        <v>2050.0531085600001</v>
      </c>
      <c r="Y218" s="21">
        <v>1294.6879999999992</v>
      </c>
      <c r="Z218" s="22">
        <v>255.26068607999997</v>
      </c>
      <c r="AA218" s="23">
        <v>207.45450783999999</v>
      </c>
      <c r="AB218" s="21">
        <v>295.97800000000001</v>
      </c>
      <c r="AC218" s="22">
        <v>58.355022479999995</v>
      </c>
      <c r="AD218" s="23">
        <v>46.17592526</v>
      </c>
      <c r="AE218" s="21">
        <v>198.006</v>
      </c>
      <c r="AF218" s="22">
        <v>39.038862960000003</v>
      </c>
      <c r="AG218" s="23">
        <v>28.662033199999996</v>
      </c>
      <c r="AH218" s="21">
        <v>0</v>
      </c>
      <c r="AI218" s="22">
        <v>0</v>
      </c>
      <c r="AJ218" s="23">
        <v>0</v>
      </c>
      <c r="AK218" s="21">
        <v>0</v>
      </c>
      <c r="AL218" s="22">
        <v>0</v>
      </c>
      <c r="AM218" s="23">
        <v>0</v>
      </c>
      <c r="AN218" s="143">
        <v>0</v>
      </c>
      <c r="AO218" s="14">
        <v>0</v>
      </c>
      <c r="AP218" s="23">
        <v>0</v>
      </c>
      <c r="AQ218" s="143">
        <v>861.15800000000013</v>
      </c>
      <c r="AR218" s="14">
        <v>169.78591127999999</v>
      </c>
      <c r="AS218" s="23">
        <v>125.32386708</v>
      </c>
      <c r="AT218" s="143">
        <v>746.31999999999982</v>
      </c>
      <c r="AU218" s="14">
        <v>147.14445119999996</v>
      </c>
      <c r="AV218" s="23">
        <v>104.60232576000001</v>
      </c>
    </row>
    <row r="219" spans="1:48" x14ac:dyDescent="0.25">
      <c r="A219" s="7">
        <v>212</v>
      </c>
      <c r="B219" s="62" t="s">
        <v>174</v>
      </c>
      <c r="C219" s="130">
        <v>249</v>
      </c>
      <c r="D219" s="88">
        <v>0.05</v>
      </c>
      <c r="E219" s="88" t="s">
        <v>321</v>
      </c>
      <c r="F219" s="73">
        <v>37603</v>
      </c>
      <c r="G219" s="73">
        <v>39448</v>
      </c>
      <c r="H219" s="90" t="s">
        <v>490</v>
      </c>
      <c r="I219" s="69">
        <f t="shared" si="70"/>
        <v>125930.97330000007</v>
      </c>
      <c r="J219" s="18">
        <f t="shared" si="71"/>
        <v>19863.092418608994</v>
      </c>
      <c r="K219" s="19">
        <f t="shared" si="73"/>
        <v>0.15772999999999987</v>
      </c>
      <c r="L219" s="20">
        <f t="shared" si="72"/>
        <v>14041.424893828498</v>
      </c>
      <c r="M219" s="21">
        <v>17803.999500000005</v>
      </c>
      <c r="N219" s="22">
        <v>2808.2248411349974</v>
      </c>
      <c r="O219" s="23">
        <v>2154.6166585649994</v>
      </c>
      <c r="P219" s="21">
        <v>12569.155499999992</v>
      </c>
      <c r="Q219" s="22">
        <v>1982.5328970150003</v>
      </c>
      <c r="R219" s="23">
        <v>1445.9511966990003</v>
      </c>
      <c r="S219" s="21">
        <v>15146.43870000001</v>
      </c>
      <c r="T219" s="22">
        <v>2389.0477761509997</v>
      </c>
      <c r="U219" s="23">
        <v>1699.0324421280015</v>
      </c>
      <c r="V219" s="21">
        <v>22213.637400000021</v>
      </c>
      <c r="W219" s="22">
        <v>3503.7570271019981</v>
      </c>
      <c r="X219" s="23">
        <v>2609.1038777519989</v>
      </c>
      <c r="Y219" s="21">
        <v>11201.202300000012</v>
      </c>
      <c r="Z219" s="22">
        <v>1766.7656387789998</v>
      </c>
      <c r="AA219" s="23">
        <v>1297.8969853889996</v>
      </c>
      <c r="AB219" s="21">
        <v>7628.7269999999971</v>
      </c>
      <c r="AC219" s="22">
        <v>1203.2791097099985</v>
      </c>
      <c r="AD219" s="23">
        <v>822.23702687399941</v>
      </c>
      <c r="AE219" s="21">
        <v>5854.122599999997</v>
      </c>
      <c r="AF219" s="22">
        <v>923.37075769799878</v>
      </c>
      <c r="AG219" s="23">
        <v>603.55670491800026</v>
      </c>
      <c r="AH219" s="21">
        <v>6086.2110000000157</v>
      </c>
      <c r="AI219" s="22">
        <v>959.97806102999959</v>
      </c>
      <c r="AJ219" s="23">
        <v>598.35705795599949</v>
      </c>
      <c r="AK219" s="21">
        <v>5238.186300000003</v>
      </c>
      <c r="AL219" s="22">
        <v>826.21912509899994</v>
      </c>
      <c r="AM219" s="23">
        <v>512.19535952100011</v>
      </c>
      <c r="AN219" s="143">
        <v>7479.4710000000032</v>
      </c>
      <c r="AO219" s="14">
        <v>1179.7369608300005</v>
      </c>
      <c r="AP219" s="23">
        <v>773.83003615049938</v>
      </c>
      <c r="AQ219" s="143">
        <v>7725.5394000000051</v>
      </c>
      <c r="AR219" s="14">
        <v>1218.5493295619999</v>
      </c>
      <c r="AS219" s="23">
        <v>795.8905500419994</v>
      </c>
      <c r="AT219" s="143">
        <v>6984.2826000000032</v>
      </c>
      <c r="AU219" s="14">
        <v>1101.6308944980019</v>
      </c>
      <c r="AV219" s="23">
        <v>728.75699783399989</v>
      </c>
    </row>
    <row r="220" spans="1:48" x14ac:dyDescent="0.25">
      <c r="A220" s="16">
        <v>213</v>
      </c>
      <c r="B220" s="62" t="s">
        <v>175</v>
      </c>
      <c r="C220" s="130">
        <v>28</v>
      </c>
      <c r="D220" s="88">
        <v>0.03</v>
      </c>
      <c r="E220" s="88" t="s">
        <v>321</v>
      </c>
      <c r="F220" s="73">
        <v>37298</v>
      </c>
      <c r="G220" s="73">
        <v>40179</v>
      </c>
      <c r="H220" s="90" t="s">
        <v>491</v>
      </c>
      <c r="I220" s="69">
        <f t="shared" si="70"/>
        <v>695.4693000000002</v>
      </c>
      <c r="J220" s="18">
        <f t="shared" si="71"/>
        <v>137.11872718799992</v>
      </c>
      <c r="K220" s="19">
        <f t="shared" si="73"/>
        <v>0.19715999999999984</v>
      </c>
      <c r="L220" s="20">
        <f t="shared" si="72"/>
        <v>114.84653662100007</v>
      </c>
      <c r="M220" s="21">
        <v>620.24070000000017</v>
      </c>
      <c r="N220" s="22">
        <v>122.28665641199993</v>
      </c>
      <c r="O220" s="23">
        <v>102.01163380900007</v>
      </c>
      <c r="P220" s="21">
        <v>75.2286</v>
      </c>
      <c r="Q220" s="22">
        <v>14.832070776</v>
      </c>
      <c r="R220" s="23">
        <v>12.834902812000001</v>
      </c>
      <c r="S220" s="21">
        <v>0</v>
      </c>
      <c r="T220" s="22">
        <v>0</v>
      </c>
      <c r="U220" s="23">
        <v>0</v>
      </c>
      <c r="V220" s="21">
        <v>0</v>
      </c>
      <c r="W220" s="22">
        <v>0</v>
      </c>
      <c r="X220" s="23">
        <v>0</v>
      </c>
      <c r="Y220" s="21">
        <v>0</v>
      </c>
      <c r="Z220" s="22">
        <v>0</v>
      </c>
      <c r="AA220" s="23">
        <v>0</v>
      </c>
      <c r="AB220" s="21">
        <v>0</v>
      </c>
      <c r="AC220" s="22">
        <v>0</v>
      </c>
      <c r="AD220" s="23">
        <v>0</v>
      </c>
      <c r="AE220" s="21">
        <v>0</v>
      </c>
      <c r="AF220" s="22">
        <v>0</v>
      </c>
      <c r="AG220" s="23">
        <v>0</v>
      </c>
      <c r="AH220" s="21">
        <v>0</v>
      </c>
      <c r="AI220" s="22">
        <v>0</v>
      </c>
      <c r="AJ220" s="23">
        <v>0</v>
      </c>
      <c r="AK220" s="21">
        <v>0</v>
      </c>
      <c r="AL220" s="22">
        <v>0</v>
      </c>
      <c r="AM220" s="23">
        <v>0</v>
      </c>
      <c r="AN220" s="143">
        <v>0</v>
      </c>
      <c r="AO220" s="14">
        <v>0</v>
      </c>
      <c r="AP220" s="23">
        <v>0</v>
      </c>
      <c r="AQ220" s="143">
        <v>0</v>
      </c>
      <c r="AR220" s="14">
        <v>0</v>
      </c>
      <c r="AS220" s="23">
        <v>0</v>
      </c>
      <c r="AT220" s="143">
        <v>0</v>
      </c>
      <c r="AU220" s="14">
        <v>0</v>
      </c>
      <c r="AV220" s="23">
        <v>0</v>
      </c>
    </row>
    <row r="221" spans="1:48" x14ac:dyDescent="0.25">
      <c r="A221" s="7">
        <v>214</v>
      </c>
      <c r="B221" s="62" t="s">
        <v>176</v>
      </c>
      <c r="C221" s="130">
        <v>252</v>
      </c>
      <c r="D221" s="88">
        <v>0.32</v>
      </c>
      <c r="E221" s="88" t="s">
        <v>321</v>
      </c>
      <c r="F221" s="73">
        <v>37350</v>
      </c>
      <c r="G221" s="73">
        <v>39539</v>
      </c>
      <c r="H221" s="90" t="s">
        <v>492</v>
      </c>
      <c r="I221" s="69">
        <f t="shared" si="70"/>
        <v>378452.58000000007</v>
      </c>
      <c r="J221" s="18">
        <f t="shared" si="71"/>
        <v>58786.434345239992</v>
      </c>
      <c r="K221" s="19">
        <f t="shared" si="73"/>
        <v>0.15533368631081859</v>
      </c>
      <c r="L221" s="20">
        <f t="shared" si="72"/>
        <v>43379.488530900009</v>
      </c>
      <c r="M221" s="21">
        <v>94349.44799999996</v>
      </c>
      <c r="N221" s="22">
        <v>16830.998028720009</v>
      </c>
      <c r="O221" s="23">
        <v>13562.953252080006</v>
      </c>
      <c r="P221" s="21">
        <v>40092.13200000002</v>
      </c>
      <c r="Q221" s="22">
        <v>7132.6265065200041</v>
      </c>
      <c r="R221" s="23">
        <v>5461.9480081199999</v>
      </c>
      <c r="S221" s="21">
        <v>32764.931999999983</v>
      </c>
      <c r="T221" s="22">
        <v>4675.883445720001</v>
      </c>
      <c r="U221" s="23">
        <v>3196.7599018799992</v>
      </c>
      <c r="V221" s="21">
        <v>120910.17600000001</v>
      </c>
      <c r="W221" s="22">
        <v>17255.091216959994</v>
      </c>
      <c r="X221" s="23">
        <v>12434.03496804</v>
      </c>
      <c r="Y221" s="21">
        <v>52505.352000000043</v>
      </c>
      <c r="Z221" s="22">
        <v>7493.0387839199993</v>
      </c>
      <c r="AA221" s="23">
        <v>5387.3661902400008</v>
      </c>
      <c r="AB221" s="21">
        <v>6553.0800000000054</v>
      </c>
      <c r="AC221" s="22">
        <v>935.1900468</v>
      </c>
      <c r="AD221" s="23">
        <v>603.27714264000019</v>
      </c>
      <c r="AE221" s="21">
        <v>8980.5359999999982</v>
      </c>
      <c r="AF221" s="22">
        <v>1281.6122925599998</v>
      </c>
      <c r="AG221" s="23">
        <v>796.23387648000005</v>
      </c>
      <c r="AH221" s="21">
        <v>4471.2600000000029</v>
      </c>
      <c r="AI221" s="22">
        <v>638.09351460000005</v>
      </c>
      <c r="AJ221" s="23">
        <v>375.24277427999999</v>
      </c>
      <c r="AK221" s="21">
        <v>949.9319999999999</v>
      </c>
      <c r="AL221" s="22">
        <v>135.56479571999998</v>
      </c>
      <c r="AM221" s="23">
        <v>78.144436080000006</v>
      </c>
      <c r="AN221" s="143">
        <v>3101.1840000000002</v>
      </c>
      <c r="AO221" s="14">
        <v>442.56996864000001</v>
      </c>
      <c r="AP221" s="23">
        <v>283.78443858000003</v>
      </c>
      <c r="AQ221" s="143">
        <v>7765.3919999999989</v>
      </c>
      <c r="AR221" s="14">
        <v>1108.1990923199996</v>
      </c>
      <c r="AS221" s="23">
        <v>669.53425044000016</v>
      </c>
      <c r="AT221" s="143">
        <v>6009.1560000000027</v>
      </c>
      <c r="AU221" s="14">
        <v>857.56665275999978</v>
      </c>
      <c r="AV221" s="23">
        <v>530.20929204000004</v>
      </c>
    </row>
    <row r="222" spans="1:48" x14ac:dyDescent="0.25">
      <c r="A222" s="7">
        <v>215</v>
      </c>
      <c r="B222" s="62" t="s">
        <v>177</v>
      </c>
      <c r="C222" s="130">
        <v>257</v>
      </c>
      <c r="D222" s="88">
        <v>0.09</v>
      </c>
      <c r="E222" s="88" t="s">
        <v>321</v>
      </c>
      <c r="F222" s="73">
        <v>36413</v>
      </c>
      <c r="G222" s="73">
        <v>39448</v>
      </c>
      <c r="H222" s="90" t="s">
        <v>493</v>
      </c>
      <c r="I222" s="69">
        <f t="shared" si="70"/>
        <v>274365.43907279999</v>
      </c>
      <c r="J222" s="18">
        <f t="shared" si="71"/>
        <v>42960.140450019026</v>
      </c>
      <c r="K222" s="19">
        <f t="shared" si="73"/>
        <v>0.15658000000000002</v>
      </c>
      <c r="L222" s="20">
        <f t="shared" si="72"/>
        <v>30531.882978031826</v>
      </c>
      <c r="M222" s="21">
        <v>32319.598211520013</v>
      </c>
      <c r="N222" s="22">
        <v>5060.6026879597985</v>
      </c>
      <c r="O222" s="23">
        <v>3946.938018440334</v>
      </c>
      <c r="P222" s="21">
        <v>33426.240348480002</v>
      </c>
      <c r="Q222" s="22">
        <v>5233.8807137650019</v>
      </c>
      <c r="R222" s="23">
        <v>3798.6082397598457</v>
      </c>
      <c r="S222" s="21">
        <v>35774.236800000006</v>
      </c>
      <c r="T222" s="22">
        <v>5601.5299981440012</v>
      </c>
      <c r="U222" s="23">
        <v>4000.6982109638934</v>
      </c>
      <c r="V222" s="21">
        <v>52085.203413119954</v>
      </c>
      <c r="W222" s="22">
        <v>8155.501150426323</v>
      </c>
      <c r="X222" s="23">
        <v>6070.8892027292977</v>
      </c>
      <c r="Y222" s="21">
        <v>30905.947706399988</v>
      </c>
      <c r="Z222" s="22">
        <v>4839.25329186811</v>
      </c>
      <c r="AA222" s="23">
        <v>3630.5647972376059</v>
      </c>
      <c r="AB222" s="21">
        <v>9712.4168270399932</v>
      </c>
      <c r="AC222" s="22">
        <v>1520.7702267779232</v>
      </c>
      <c r="AD222" s="23">
        <v>1026.68626453656</v>
      </c>
      <c r="AE222" s="21">
        <v>8037.5898182399942</v>
      </c>
      <c r="AF222" s="22">
        <v>1258.5258137400194</v>
      </c>
      <c r="AG222" s="23">
        <v>822.78284633441751</v>
      </c>
      <c r="AH222" s="21">
        <v>8479.3946212800038</v>
      </c>
      <c r="AI222" s="22">
        <v>1327.7036098000228</v>
      </c>
      <c r="AJ222" s="23">
        <v>831.77407699862385</v>
      </c>
      <c r="AK222" s="21">
        <v>11850.455839200007</v>
      </c>
      <c r="AL222" s="22">
        <v>1855.5443753019358</v>
      </c>
      <c r="AM222" s="23">
        <v>1135.4495493347467</v>
      </c>
      <c r="AN222" s="143">
        <v>9868.0107672000086</v>
      </c>
      <c r="AO222" s="14">
        <v>1545.1331259281774</v>
      </c>
      <c r="AP222" s="23">
        <v>1005.5291427550505</v>
      </c>
      <c r="AQ222" s="143">
        <v>20255.328407039997</v>
      </c>
      <c r="AR222" s="14">
        <v>3171.5793219743223</v>
      </c>
      <c r="AS222" s="23">
        <v>2050.4210676292473</v>
      </c>
      <c r="AT222" s="143">
        <v>21651.016313280015</v>
      </c>
      <c r="AU222" s="14">
        <v>3390.1161343333847</v>
      </c>
      <c r="AV222" s="23">
        <v>2211.5415613122045</v>
      </c>
    </row>
    <row r="223" spans="1:48" x14ac:dyDescent="0.25">
      <c r="A223" s="7">
        <v>216</v>
      </c>
      <c r="B223" s="62" t="s">
        <v>178</v>
      </c>
      <c r="C223" s="130">
        <v>258</v>
      </c>
      <c r="D223" s="88">
        <v>0.19500000000000001</v>
      </c>
      <c r="E223" s="88" t="s">
        <v>321</v>
      </c>
      <c r="F223" s="73">
        <v>35888</v>
      </c>
      <c r="G223" s="73">
        <v>39965</v>
      </c>
      <c r="H223" s="90" t="s">
        <v>494</v>
      </c>
      <c r="I223" s="69">
        <f t="shared" si="70"/>
        <v>410127.71099999995</v>
      </c>
      <c r="J223" s="18">
        <f t="shared" si="71"/>
        <v>78383.608126319959</v>
      </c>
      <c r="K223" s="19">
        <f t="shared" si="73"/>
        <v>0.19111999999999993</v>
      </c>
      <c r="L223" s="20">
        <f t="shared" si="72"/>
        <v>61052.83951173001</v>
      </c>
      <c r="M223" s="21">
        <v>89417.00900000002</v>
      </c>
      <c r="N223" s="22">
        <v>17089.378760079988</v>
      </c>
      <c r="O223" s="23">
        <v>13777.277530850004</v>
      </c>
      <c r="P223" s="21">
        <v>59728.890000000043</v>
      </c>
      <c r="Q223" s="22">
        <v>11415.385456799995</v>
      </c>
      <c r="R223" s="23">
        <v>8915.3591142200039</v>
      </c>
      <c r="S223" s="21">
        <v>53043.620999999956</v>
      </c>
      <c r="T223" s="22">
        <v>10137.696845520009</v>
      </c>
      <c r="U223" s="23">
        <v>7764.7968495299983</v>
      </c>
      <c r="V223" s="21">
        <v>91045.707999999984</v>
      </c>
      <c r="W223" s="22">
        <v>17400.655712959986</v>
      </c>
      <c r="X223" s="23">
        <v>13752.47020214001</v>
      </c>
      <c r="Y223" s="21">
        <v>51999.337999999974</v>
      </c>
      <c r="Z223" s="22">
        <v>9938.1134785600043</v>
      </c>
      <c r="AA223" s="23">
        <v>7968.9044942700011</v>
      </c>
      <c r="AB223" s="21">
        <v>1244.4569999999999</v>
      </c>
      <c r="AC223" s="22">
        <v>237.84062183999995</v>
      </c>
      <c r="AD223" s="23">
        <v>170.71916835000002</v>
      </c>
      <c r="AE223" s="21">
        <v>1052.3219999999997</v>
      </c>
      <c r="AF223" s="22">
        <v>201.11978064000002</v>
      </c>
      <c r="AG223" s="23">
        <v>146.09778580000005</v>
      </c>
      <c r="AH223" s="21">
        <v>593.99699999999984</v>
      </c>
      <c r="AI223" s="22">
        <v>113.52470664000001</v>
      </c>
      <c r="AJ223" s="23">
        <v>79.680240899999987</v>
      </c>
      <c r="AK223" s="21">
        <v>2276.9550000000008</v>
      </c>
      <c r="AL223" s="22">
        <v>435.17163960000028</v>
      </c>
      <c r="AM223" s="23">
        <v>312.85859595000016</v>
      </c>
      <c r="AN223" s="143">
        <v>11476.869999999997</v>
      </c>
      <c r="AO223" s="14">
        <v>2193.4593944000007</v>
      </c>
      <c r="AP223" s="23">
        <v>1579.7127138000003</v>
      </c>
      <c r="AQ223" s="143">
        <v>25103.194999999992</v>
      </c>
      <c r="AR223" s="14">
        <v>4797.7226283999926</v>
      </c>
      <c r="AS223" s="23">
        <v>3419.1470618500011</v>
      </c>
      <c r="AT223" s="143">
        <v>23145.349000000002</v>
      </c>
      <c r="AU223" s="14">
        <v>4423.5391008799988</v>
      </c>
      <c r="AV223" s="23">
        <v>3165.8157540700004</v>
      </c>
    </row>
    <row r="224" spans="1:48" x14ac:dyDescent="0.25">
      <c r="A224" s="16">
        <v>217</v>
      </c>
      <c r="B224" s="62" t="s">
        <v>179</v>
      </c>
      <c r="C224" s="130">
        <v>364</v>
      </c>
      <c r="D224" s="88">
        <v>7.0000000000000007E-2</v>
      </c>
      <c r="E224" s="88" t="s">
        <v>321</v>
      </c>
      <c r="F224" s="73">
        <v>36619</v>
      </c>
      <c r="G224" s="73">
        <v>39448</v>
      </c>
      <c r="H224" s="90" t="s">
        <v>495</v>
      </c>
      <c r="I224" s="69">
        <f t="shared" si="70"/>
        <v>96950.151399999944</v>
      </c>
      <c r="J224" s="18">
        <f t="shared" si="71"/>
        <v>15291.947380322004</v>
      </c>
      <c r="K224" s="19">
        <f t="shared" si="73"/>
        <v>0.15773000000000015</v>
      </c>
      <c r="L224" s="20">
        <f t="shared" si="72"/>
        <v>11024.095430465002</v>
      </c>
      <c r="M224" s="21">
        <v>19441.105399999982</v>
      </c>
      <c r="N224" s="22">
        <v>3066.4455547420007</v>
      </c>
      <c r="O224" s="23">
        <v>2365.5470703120009</v>
      </c>
      <c r="P224" s="21">
        <v>13688.43459999999</v>
      </c>
      <c r="Q224" s="22">
        <v>2159.0767894580008</v>
      </c>
      <c r="R224" s="23">
        <v>1584.9647750880006</v>
      </c>
      <c r="S224" s="21">
        <v>12136.129399999985</v>
      </c>
      <c r="T224" s="22">
        <v>1914.2316902620003</v>
      </c>
      <c r="U224" s="23">
        <v>1364.8078997540019</v>
      </c>
      <c r="V224" s="21">
        <v>21596.850999999984</v>
      </c>
      <c r="W224" s="22">
        <v>3406.4713082300013</v>
      </c>
      <c r="X224" s="23">
        <v>2531.549717945999</v>
      </c>
      <c r="Y224" s="21">
        <v>7585.6284000000041</v>
      </c>
      <c r="Z224" s="22">
        <v>1196.4811675319988</v>
      </c>
      <c r="AA224" s="23">
        <v>878.68933120199972</v>
      </c>
      <c r="AB224" s="21">
        <v>2426.8253999999997</v>
      </c>
      <c r="AC224" s="22">
        <v>382.78317034199995</v>
      </c>
      <c r="AD224" s="23">
        <v>257.94212333999997</v>
      </c>
      <c r="AE224" s="21">
        <v>2196.7690000000007</v>
      </c>
      <c r="AF224" s="22">
        <v>346.49637437000024</v>
      </c>
      <c r="AG224" s="23">
        <v>226.38888745800003</v>
      </c>
      <c r="AH224" s="21">
        <v>1743.0960000000014</v>
      </c>
      <c r="AI224" s="22">
        <v>274.93853208000002</v>
      </c>
      <c r="AJ224" s="23">
        <v>172.05859544000015</v>
      </c>
      <c r="AK224" s="21">
        <v>1197.4016000000001</v>
      </c>
      <c r="AL224" s="22">
        <v>188.86615436800008</v>
      </c>
      <c r="AM224" s="23">
        <v>117.95172870800003</v>
      </c>
      <c r="AN224" s="143">
        <v>3182.9104000000025</v>
      </c>
      <c r="AO224" s="14">
        <v>502.04045739200001</v>
      </c>
      <c r="AP224" s="23">
        <v>318.76463152900016</v>
      </c>
      <c r="AQ224" s="143">
        <v>5265.8487999999952</v>
      </c>
      <c r="AR224" s="14">
        <v>830.58233122400077</v>
      </c>
      <c r="AS224" s="23">
        <v>531.98613587199998</v>
      </c>
      <c r="AT224" s="143">
        <v>6489.1513999999997</v>
      </c>
      <c r="AU224" s="14">
        <v>1023.5338503220005</v>
      </c>
      <c r="AV224" s="23">
        <v>673.44453381599885</v>
      </c>
    </row>
    <row r="225" spans="1:48" x14ac:dyDescent="0.25">
      <c r="A225" s="7">
        <v>218</v>
      </c>
      <c r="B225" s="62" t="s">
        <v>180</v>
      </c>
      <c r="C225" s="130">
        <v>262</v>
      </c>
      <c r="D225" s="88">
        <v>0.05</v>
      </c>
      <c r="E225" s="88" t="s">
        <v>321</v>
      </c>
      <c r="F225" s="73">
        <v>37613</v>
      </c>
      <c r="G225" s="73">
        <v>39965</v>
      </c>
      <c r="H225" s="90" t="s">
        <v>496</v>
      </c>
      <c r="I225" s="69">
        <f t="shared" si="70"/>
        <v>32386.430399999983</v>
      </c>
      <c r="J225" s="18">
        <f t="shared" si="71"/>
        <v>3020.3584991040002</v>
      </c>
      <c r="K225" s="19">
        <f t="shared" si="73"/>
        <v>9.3260000000000051E-2</v>
      </c>
      <c r="L225" s="20">
        <f t="shared" si="72"/>
        <v>1569.3294379214999</v>
      </c>
      <c r="M225" s="21">
        <v>6145.1714999999949</v>
      </c>
      <c r="N225" s="22">
        <v>573.09869409000021</v>
      </c>
      <c r="O225" s="23">
        <v>352.34128394399983</v>
      </c>
      <c r="P225" s="21">
        <v>3379.6742999999974</v>
      </c>
      <c r="Q225" s="22">
        <v>315.18842521799991</v>
      </c>
      <c r="R225" s="23">
        <v>172.83491058899995</v>
      </c>
      <c r="S225" s="21">
        <v>2825.9009999999998</v>
      </c>
      <c r="T225" s="22">
        <v>263.54352726000008</v>
      </c>
      <c r="U225" s="23">
        <v>137.26164970499997</v>
      </c>
      <c r="V225" s="21">
        <v>7713.8648999999959</v>
      </c>
      <c r="W225" s="22">
        <v>719.39504057399972</v>
      </c>
      <c r="X225" s="23">
        <v>411.68397468000046</v>
      </c>
      <c r="Y225" s="21">
        <v>1528.0542000000005</v>
      </c>
      <c r="Z225" s="22">
        <v>142.506334692</v>
      </c>
      <c r="AA225" s="23">
        <v>81.965212400999974</v>
      </c>
      <c r="AB225" s="21">
        <v>0</v>
      </c>
      <c r="AC225" s="22">
        <v>0</v>
      </c>
      <c r="AD225" s="23">
        <v>0</v>
      </c>
      <c r="AE225" s="21">
        <v>0</v>
      </c>
      <c r="AF225" s="22">
        <v>0</v>
      </c>
      <c r="AG225" s="23">
        <v>0</v>
      </c>
      <c r="AH225" s="21">
        <v>0.36509999999999998</v>
      </c>
      <c r="AI225" s="22">
        <v>3.4049225999999995E-2</v>
      </c>
      <c r="AJ225" s="23">
        <v>8.2987229999999957E-3</v>
      </c>
      <c r="AK225" s="21">
        <v>452.14260000000002</v>
      </c>
      <c r="AL225" s="22">
        <v>42.166818876000001</v>
      </c>
      <c r="AM225" s="23">
        <v>17.197626788999997</v>
      </c>
      <c r="AN225" s="143">
        <v>3782.1137999999978</v>
      </c>
      <c r="AO225" s="14">
        <v>352.71993298799998</v>
      </c>
      <c r="AP225" s="23">
        <v>142.83454562849991</v>
      </c>
      <c r="AQ225" s="143">
        <v>3368.3078999999984</v>
      </c>
      <c r="AR225" s="14">
        <v>314.12839475399994</v>
      </c>
      <c r="AS225" s="23">
        <v>129.96315291000002</v>
      </c>
      <c r="AT225" s="143">
        <v>3190.8350999999984</v>
      </c>
      <c r="AU225" s="14">
        <v>297.57728142599996</v>
      </c>
      <c r="AV225" s="23">
        <v>123.23878255199989</v>
      </c>
    </row>
    <row r="226" spans="1:48" x14ac:dyDescent="0.25">
      <c r="A226" s="7">
        <v>219</v>
      </c>
      <c r="B226" s="62" t="s">
        <v>597</v>
      </c>
      <c r="C226" s="130">
        <v>365</v>
      </c>
      <c r="D226" s="88">
        <v>0.02</v>
      </c>
      <c r="E226" s="88" t="s">
        <v>321</v>
      </c>
      <c r="F226" s="73">
        <v>40982</v>
      </c>
      <c r="G226" s="73">
        <v>40982</v>
      </c>
      <c r="H226" s="90" t="s">
        <v>497</v>
      </c>
      <c r="I226" s="69">
        <f t="shared" si="70"/>
        <v>10245.635700000003</v>
      </c>
      <c r="J226" s="18">
        <f t="shared" si="71"/>
        <v>2020.0295346120001</v>
      </c>
      <c r="K226" s="19">
        <f t="shared" si="73"/>
        <v>0.19715999999999997</v>
      </c>
      <c r="L226" s="20">
        <f t="shared" si="72"/>
        <v>1555.8624735020005</v>
      </c>
      <c r="M226" s="21">
        <v>2009.0960999999993</v>
      </c>
      <c r="N226" s="22">
        <v>396.11338707600015</v>
      </c>
      <c r="O226" s="23">
        <v>320.40053744400024</v>
      </c>
      <c r="P226" s="21">
        <v>1330.5838000000008</v>
      </c>
      <c r="Q226" s="22">
        <v>262.33790200799996</v>
      </c>
      <c r="R226" s="23">
        <v>205.47291265999999</v>
      </c>
      <c r="S226" s="21">
        <v>1130.0785000000003</v>
      </c>
      <c r="T226" s="22">
        <v>222.80627705999996</v>
      </c>
      <c r="U226" s="23">
        <v>170.57489015500016</v>
      </c>
      <c r="V226" s="21">
        <v>1799.3936000000024</v>
      </c>
      <c r="W226" s="22">
        <v>354.76844217600024</v>
      </c>
      <c r="X226" s="23">
        <v>280.06446619200011</v>
      </c>
      <c r="Y226" s="21">
        <v>667.8479000000001</v>
      </c>
      <c r="Z226" s="22">
        <v>131.672891964</v>
      </c>
      <c r="AA226" s="23">
        <v>106.981304368</v>
      </c>
      <c r="AB226" s="21">
        <v>369.3078999999999</v>
      </c>
      <c r="AC226" s="22">
        <v>72.812745564000011</v>
      </c>
      <c r="AD226" s="23">
        <v>53.811836910999972</v>
      </c>
      <c r="AE226" s="21">
        <v>451.50140000000022</v>
      </c>
      <c r="AF226" s="22">
        <v>89.018016024000005</v>
      </c>
      <c r="AG226" s="23">
        <v>64.966895027000007</v>
      </c>
      <c r="AH226" s="21">
        <v>262.68009999999998</v>
      </c>
      <c r="AI226" s="22">
        <v>51.790008516</v>
      </c>
      <c r="AJ226" s="23">
        <v>35.370695723999994</v>
      </c>
      <c r="AK226" s="21">
        <v>367.01900000000001</v>
      </c>
      <c r="AL226" s="22">
        <v>72.36146604000001</v>
      </c>
      <c r="AM226" s="23">
        <v>52.991906469000014</v>
      </c>
      <c r="AN226" s="143">
        <v>752.81490000000042</v>
      </c>
      <c r="AO226" s="14">
        <v>148.42498568399992</v>
      </c>
      <c r="AP226" s="23">
        <v>108.18258172799999</v>
      </c>
      <c r="AQ226" s="143">
        <v>489.73090000000002</v>
      </c>
      <c r="AR226" s="14">
        <v>96.555344243999997</v>
      </c>
      <c r="AS226" s="23">
        <v>67.872766792000036</v>
      </c>
      <c r="AT226" s="143">
        <v>615.58160000000009</v>
      </c>
      <c r="AU226" s="14">
        <v>121.36806825600002</v>
      </c>
      <c r="AV226" s="23">
        <v>89.171680031999941</v>
      </c>
    </row>
    <row r="227" spans="1:48" x14ac:dyDescent="0.25">
      <c r="A227" s="7">
        <v>220</v>
      </c>
      <c r="B227" s="62" t="s">
        <v>181</v>
      </c>
      <c r="C227" s="130">
        <v>264</v>
      </c>
      <c r="D227" s="88">
        <v>0.03</v>
      </c>
      <c r="E227" s="88" t="s">
        <v>321</v>
      </c>
      <c r="F227" s="73">
        <v>36105</v>
      </c>
      <c r="G227" s="73">
        <v>39934</v>
      </c>
      <c r="H227" s="90" t="s">
        <v>498</v>
      </c>
      <c r="I227" s="69">
        <f t="shared" si="70"/>
        <v>32428.956900000012</v>
      </c>
      <c r="J227" s="18">
        <f t="shared" si="71"/>
        <v>6393.6931424040022</v>
      </c>
      <c r="K227" s="19">
        <f t="shared" si="73"/>
        <v>0.19716</v>
      </c>
      <c r="L227" s="20">
        <f t="shared" si="72"/>
        <v>4989.8304537275008</v>
      </c>
      <c r="M227" s="21">
        <v>5801.5552999999982</v>
      </c>
      <c r="N227" s="22">
        <v>1143.8346429479989</v>
      </c>
      <c r="O227" s="23">
        <v>940.60985050900058</v>
      </c>
      <c r="P227" s="21">
        <v>3994.4822000000022</v>
      </c>
      <c r="Q227" s="22">
        <v>787.55211055200084</v>
      </c>
      <c r="R227" s="23">
        <v>618.54693964199998</v>
      </c>
      <c r="S227" s="21">
        <v>3496.5845000000022</v>
      </c>
      <c r="T227" s="22">
        <v>689.38660002000029</v>
      </c>
      <c r="U227" s="23">
        <v>531.35675199400043</v>
      </c>
      <c r="V227" s="21">
        <v>8039.6341000000111</v>
      </c>
      <c r="W227" s="22">
        <v>1585.0942591560022</v>
      </c>
      <c r="X227" s="23">
        <v>1262.5463891409997</v>
      </c>
      <c r="Y227" s="21">
        <v>3648.3157999999989</v>
      </c>
      <c r="Z227" s="22">
        <v>719.30194312799972</v>
      </c>
      <c r="AA227" s="23">
        <v>573.70516015900023</v>
      </c>
      <c r="AB227" s="21">
        <v>1089.0923999999998</v>
      </c>
      <c r="AC227" s="22">
        <v>214.72545758400008</v>
      </c>
      <c r="AD227" s="23">
        <v>160.9946632379999</v>
      </c>
      <c r="AE227" s="21">
        <v>141.48809999999997</v>
      </c>
      <c r="AF227" s="22">
        <v>27.895793796</v>
      </c>
      <c r="AG227" s="23">
        <v>21.201321577999998</v>
      </c>
      <c r="AH227" s="21">
        <v>487.46079999999989</v>
      </c>
      <c r="AI227" s="22">
        <v>96.107771328000027</v>
      </c>
      <c r="AJ227" s="23">
        <v>67.504052899999991</v>
      </c>
      <c r="AK227" s="21">
        <v>1381.9602000000007</v>
      </c>
      <c r="AL227" s="22">
        <v>272.46727303199987</v>
      </c>
      <c r="AM227" s="23">
        <v>194.32985633000001</v>
      </c>
      <c r="AN227" s="143">
        <v>4026.6921999999981</v>
      </c>
      <c r="AO227" s="14">
        <v>793.90263415200036</v>
      </c>
      <c r="AP227" s="23">
        <v>571.11535197449962</v>
      </c>
      <c r="AQ227" s="143">
        <v>129.77880000000002</v>
      </c>
      <c r="AR227" s="14">
        <v>25.587188207999997</v>
      </c>
      <c r="AS227" s="23">
        <v>20.036439098000002</v>
      </c>
      <c r="AT227" s="143">
        <v>191.91250000000002</v>
      </c>
      <c r="AU227" s="14">
        <v>37.8374685</v>
      </c>
      <c r="AV227" s="23">
        <v>27.883677163999998</v>
      </c>
    </row>
    <row r="228" spans="1:48" x14ac:dyDescent="0.25">
      <c r="A228" s="16">
        <v>221</v>
      </c>
      <c r="B228" s="62" t="s">
        <v>182</v>
      </c>
      <c r="C228" s="130">
        <v>265</v>
      </c>
      <c r="D228" s="88">
        <v>1.2</v>
      </c>
      <c r="E228" s="88" t="s">
        <v>321</v>
      </c>
      <c r="F228" s="73">
        <v>37621</v>
      </c>
      <c r="G228" s="73">
        <v>39600</v>
      </c>
      <c r="H228" s="90" t="s">
        <v>499</v>
      </c>
      <c r="I228" s="69">
        <f t="shared" si="70"/>
        <v>537003.57084800035</v>
      </c>
      <c r="J228" s="18">
        <f t="shared" si="71"/>
        <v>71739.256365297275</v>
      </c>
      <c r="K228" s="19">
        <f t="shared" si="73"/>
        <v>0.13359176783873411</v>
      </c>
      <c r="L228" s="20">
        <f t="shared" si="72"/>
        <v>51038.205024829971</v>
      </c>
      <c r="M228" s="21">
        <v>0</v>
      </c>
      <c r="N228" s="22">
        <v>0</v>
      </c>
      <c r="O228" s="23">
        <v>0</v>
      </c>
      <c r="P228" s="21">
        <v>0</v>
      </c>
      <c r="Q228" s="22">
        <v>0</v>
      </c>
      <c r="R228" s="23">
        <v>0</v>
      </c>
      <c r="S228" s="21">
        <v>0</v>
      </c>
      <c r="T228" s="22">
        <v>0</v>
      </c>
      <c r="U228" s="23">
        <v>0</v>
      </c>
      <c r="V228" s="21">
        <v>0</v>
      </c>
      <c r="W228" s="22">
        <v>0</v>
      </c>
      <c r="X228" s="23">
        <v>0</v>
      </c>
      <c r="Y228" s="21">
        <v>534867.60948800039</v>
      </c>
      <c r="Z228" s="22">
        <v>71489.818797676475</v>
      </c>
      <c r="AA228" s="23">
        <v>50909.341209228689</v>
      </c>
      <c r="AB228" s="21">
        <v>0</v>
      </c>
      <c r="AC228" s="22">
        <v>0</v>
      </c>
      <c r="AD228" s="23">
        <v>0</v>
      </c>
      <c r="AE228" s="21">
        <v>0</v>
      </c>
      <c r="AF228" s="22">
        <v>0</v>
      </c>
      <c r="AG228" s="23">
        <v>0</v>
      </c>
      <c r="AH228" s="21">
        <v>0</v>
      </c>
      <c r="AI228" s="22">
        <v>0</v>
      </c>
      <c r="AJ228" s="23">
        <v>0</v>
      </c>
      <c r="AK228" s="21">
        <v>0</v>
      </c>
      <c r="AL228" s="22">
        <v>0</v>
      </c>
      <c r="AM228" s="23">
        <v>0</v>
      </c>
      <c r="AN228" s="143">
        <v>0</v>
      </c>
      <c r="AO228" s="14">
        <v>0</v>
      </c>
      <c r="AP228" s="23">
        <v>0</v>
      </c>
      <c r="AQ228" s="143">
        <v>0</v>
      </c>
      <c r="AR228" s="14">
        <v>0</v>
      </c>
      <c r="AS228" s="23">
        <v>0</v>
      </c>
      <c r="AT228" s="143">
        <v>2135.9613600000002</v>
      </c>
      <c r="AU228" s="14">
        <v>249.4375676208</v>
      </c>
      <c r="AV228" s="23">
        <v>128.86381560128001</v>
      </c>
    </row>
    <row r="229" spans="1:48" x14ac:dyDescent="0.25">
      <c r="A229" s="7">
        <v>222</v>
      </c>
      <c r="B229" s="62" t="s">
        <v>183</v>
      </c>
      <c r="C229" s="130">
        <v>366</v>
      </c>
      <c r="D229" s="88">
        <v>1.72E-2</v>
      </c>
      <c r="E229" s="88" t="s">
        <v>321</v>
      </c>
      <c r="F229" s="73">
        <v>36686</v>
      </c>
      <c r="G229" s="73">
        <v>39995</v>
      </c>
      <c r="H229" s="90" t="s">
        <v>500</v>
      </c>
      <c r="I229" s="69">
        <f t="shared" si="70"/>
        <v>56126.484999999993</v>
      </c>
      <c r="J229" s="18">
        <f t="shared" si="71"/>
        <v>11065.897782600001</v>
      </c>
      <c r="K229" s="19">
        <f t="shared" si="73"/>
        <v>0.19716000000000003</v>
      </c>
      <c r="L229" s="20">
        <f t="shared" si="72"/>
        <v>8308.833036045</v>
      </c>
      <c r="M229" s="21">
        <v>7609.7729999999947</v>
      </c>
      <c r="N229" s="22">
        <v>1500.3428446799985</v>
      </c>
      <c r="O229" s="23">
        <v>1229.0562236139995</v>
      </c>
      <c r="P229" s="21">
        <v>5179.5513000000028</v>
      </c>
      <c r="Q229" s="22">
        <v>1021.2003343080016</v>
      </c>
      <c r="R229" s="23">
        <v>791.76318392300004</v>
      </c>
      <c r="S229" s="21">
        <v>4954.7058000000043</v>
      </c>
      <c r="T229" s="22">
        <v>976.86979552799994</v>
      </c>
      <c r="U229" s="23">
        <v>736.96636073599996</v>
      </c>
      <c r="V229" s="21">
        <v>9106.7420000000038</v>
      </c>
      <c r="W229" s="22">
        <v>1795.4852527199998</v>
      </c>
      <c r="X229" s="23">
        <v>1437.9955089880002</v>
      </c>
      <c r="Y229" s="21">
        <v>5144.9936000000007</v>
      </c>
      <c r="Z229" s="22">
        <v>1014.3869381759995</v>
      </c>
      <c r="AA229" s="23">
        <v>757.33970049399954</v>
      </c>
      <c r="AB229" s="21">
        <v>2614.357599999998</v>
      </c>
      <c r="AC229" s="22">
        <v>515.44674441599989</v>
      </c>
      <c r="AD229" s="23">
        <v>375.14742310099996</v>
      </c>
      <c r="AE229" s="21">
        <v>3337.7884999999978</v>
      </c>
      <c r="AF229" s="22">
        <v>658.07838065999988</v>
      </c>
      <c r="AG229" s="23">
        <v>471.60834208000006</v>
      </c>
      <c r="AH229" s="21">
        <v>2401.9969999999998</v>
      </c>
      <c r="AI229" s="22">
        <v>473.57772851999999</v>
      </c>
      <c r="AJ229" s="23">
        <v>324.0503191549999</v>
      </c>
      <c r="AK229" s="21">
        <v>2371.9920999999981</v>
      </c>
      <c r="AL229" s="22">
        <v>467.66196243600041</v>
      </c>
      <c r="AM229" s="23">
        <v>313.51726394399992</v>
      </c>
      <c r="AN229" s="143">
        <v>3681.6547999999993</v>
      </c>
      <c r="AO229" s="14">
        <v>725.87506036799994</v>
      </c>
      <c r="AP229" s="23">
        <v>496.93215751800022</v>
      </c>
      <c r="AQ229" s="143">
        <v>4861.523000000001</v>
      </c>
      <c r="AR229" s="14">
        <v>958.49787467999977</v>
      </c>
      <c r="AS229" s="23">
        <v>691.63765058400031</v>
      </c>
      <c r="AT229" s="143">
        <v>4861.4062999999996</v>
      </c>
      <c r="AU229" s="14">
        <v>958.47486610800058</v>
      </c>
      <c r="AV229" s="23">
        <v>682.81890190800004</v>
      </c>
    </row>
    <row r="230" spans="1:48" x14ac:dyDescent="0.25">
      <c r="A230" s="7">
        <v>223</v>
      </c>
      <c r="B230" s="62" t="s">
        <v>184</v>
      </c>
      <c r="C230" s="130">
        <v>269</v>
      </c>
      <c r="D230" s="88">
        <v>0.115</v>
      </c>
      <c r="E230" s="88" t="s">
        <v>321</v>
      </c>
      <c r="F230" s="73">
        <v>36168</v>
      </c>
      <c r="G230" s="73">
        <v>39995</v>
      </c>
      <c r="H230" s="90" t="s">
        <v>501</v>
      </c>
      <c r="I230" s="69">
        <f t="shared" si="70"/>
        <v>157983.44580000004</v>
      </c>
      <c r="J230" s="18">
        <f t="shared" si="71"/>
        <v>30922.099846434015</v>
      </c>
      <c r="K230" s="19">
        <f t="shared" si="73"/>
        <v>0.19573000000000004</v>
      </c>
      <c r="L230" s="20">
        <f t="shared" si="72"/>
        <v>24479.959141067986</v>
      </c>
      <c r="M230" s="21">
        <v>35586.164400000009</v>
      </c>
      <c r="N230" s="22">
        <v>6965.2799580120027</v>
      </c>
      <c r="O230" s="23">
        <v>5707.3656262499971</v>
      </c>
      <c r="P230" s="21">
        <v>26262.169200000011</v>
      </c>
      <c r="Q230" s="22">
        <v>5140.2943775159965</v>
      </c>
      <c r="R230" s="23">
        <v>4062.7174183980023</v>
      </c>
      <c r="S230" s="21">
        <v>25997.294400000013</v>
      </c>
      <c r="T230" s="22">
        <v>5088.4504329120018</v>
      </c>
      <c r="U230" s="23">
        <v>3910.8644514779994</v>
      </c>
      <c r="V230" s="21">
        <v>53630.536200000002</v>
      </c>
      <c r="W230" s="22">
        <v>10497.104850426016</v>
      </c>
      <c r="X230" s="23">
        <v>8332.6736999039858</v>
      </c>
      <c r="Y230" s="21">
        <v>12350.936400000001</v>
      </c>
      <c r="Z230" s="22">
        <v>2417.4487815719995</v>
      </c>
      <c r="AA230" s="23">
        <v>1904.5363165260003</v>
      </c>
      <c r="AB230" s="21">
        <v>0</v>
      </c>
      <c r="AC230" s="22">
        <v>0</v>
      </c>
      <c r="AD230" s="23">
        <v>0</v>
      </c>
      <c r="AE230" s="21">
        <v>111.07259999999999</v>
      </c>
      <c r="AF230" s="22">
        <v>21.740239998</v>
      </c>
      <c r="AG230" s="23">
        <v>15.686497445999999</v>
      </c>
      <c r="AH230" s="21">
        <v>0</v>
      </c>
      <c r="AI230" s="22">
        <v>0</v>
      </c>
      <c r="AJ230" s="23">
        <v>0</v>
      </c>
      <c r="AK230" s="21">
        <v>0</v>
      </c>
      <c r="AL230" s="22">
        <v>0</v>
      </c>
      <c r="AM230" s="23">
        <v>0</v>
      </c>
      <c r="AN230" s="143">
        <v>292.1268</v>
      </c>
      <c r="AO230" s="14">
        <v>57.177978563999993</v>
      </c>
      <c r="AP230" s="23">
        <v>38.77750983</v>
      </c>
      <c r="AQ230" s="143">
        <v>1468.9824000000003</v>
      </c>
      <c r="AR230" s="14">
        <v>287.523925152</v>
      </c>
      <c r="AS230" s="23">
        <v>195.72680586599995</v>
      </c>
      <c r="AT230" s="143">
        <v>2284.1634000000004</v>
      </c>
      <c r="AU230" s="14">
        <v>447.07930228199979</v>
      </c>
      <c r="AV230" s="23">
        <v>311.61081536999995</v>
      </c>
    </row>
    <row r="231" spans="1:48" x14ac:dyDescent="0.25">
      <c r="A231" s="7">
        <v>224</v>
      </c>
      <c r="B231" s="62" t="s">
        <v>185</v>
      </c>
      <c r="C231" s="130">
        <v>270</v>
      </c>
      <c r="D231" s="88">
        <v>0.10299999999999999</v>
      </c>
      <c r="E231" s="88" t="s">
        <v>321</v>
      </c>
      <c r="F231" s="73">
        <v>37606</v>
      </c>
      <c r="G231" s="73">
        <v>39479</v>
      </c>
      <c r="H231" s="90" t="s">
        <v>502</v>
      </c>
      <c r="I231" s="69">
        <f t="shared" si="70"/>
        <v>182216.83000000002</v>
      </c>
      <c r="J231" s="18">
        <f t="shared" si="71"/>
        <v>29199.160542699996</v>
      </c>
      <c r="K231" s="19">
        <f t="shared" si="73"/>
        <v>0.16024403751673208</v>
      </c>
      <c r="L231" s="20">
        <f t="shared" si="72"/>
        <v>21482.816010080009</v>
      </c>
      <c r="M231" s="21">
        <v>45673.698000000091</v>
      </c>
      <c r="N231" s="22">
        <v>7819.2369341399954</v>
      </c>
      <c r="O231" s="23">
        <v>6195.9809211599986</v>
      </c>
      <c r="P231" s="21">
        <v>22539.965999999993</v>
      </c>
      <c r="Q231" s="22">
        <v>3529.3078762800014</v>
      </c>
      <c r="R231" s="23">
        <v>2600.91685714</v>
      </c>
      <c r="S231" s="21">
        <v>21346.867999999973</v>
      </c>
      <c r="T231" s="22">
        <v>3342.4925914400005</v>
      </c>
      <c r="U231" s="23">
        <v>2373.0833610599989</v>
      </c>
      <c r="V231" s="21">
        <v>41700.915999999947</v>
      </c>
      <c r="W231" s="22">
        <v>6529.5294272799983</v>
      </c>
      <c r="X231" s="23">
        <v>4858.4622517800099</v>
      </c>
      <c r="Y231" s="21">
        <v>14764.250000000002</v>
      </c>
      <c r="Z231" s="22">
        <v>2311.7862650000011</v>
      </c>
      <c r="AA231" s="23">
        <v>1737.0302521199994</v>
      </c>
      <c r="AB231" s="21">
        <v>4763.9499999999962</v>
      </c>
      <c r="AC231" s="22">
        <v>745.93929100000059</v>
      </c>
      <c r="AD231" s="23">
        <v>502.79261417999993</v>
      </c>
      <c r="AE231" s="21">
        <v>2862.5759999999991</v>
      </c>
      <c r="AF231" s="22">
        <v>448.22215008000006</v>
      </c>
      <c r="AG231" s="23">
        <v>289.69116549999995</v>
      </c>
      <c r="AH231" s="21">
        <v>1136.8699999999999</v>
      </c>
      <c r="AI231" s="22">
        <v>178.01110459999998</v>
      </c>
      <c r="AJ231" s="23">
        <v>113.29062198000001</v>
      </c>
      <c r="AK231" s="21">
        <v>457.19800000000004</v>
      </c>
      <c r="AL231" s="22">
        <v>71.588062839999978</v>
      </c>
      <c r="AM231" s="23">
        <v>46.523199319999989</v>
      </c>
      <c r="AN231" s="143">
        <v>5441.7840000000006</v>
      </c>
      <c r="AO231" s="14">
        <v>852.07453872000031</v>
      </c>
      <c r="AP231" s="23">
        <v>563.2951579600001</v>
      </c>
      <c r="AQ231" s="143">
        <v>10505.301999999991</v>
      </c>
      <c r="AR231" s="14">
        <v>1644.9201871599989</v>
      </c>
      <c r="AS231" s="23">
        <v>1061.3944056600001</v>
      </c>
      <c r="AT231" s="143">
        <v>11023.452000000005</v>
      </c>
      <c r="AU231" s="14">
        <v>1726.0521141600007</v>
      </c>
      <c r="AV231" s="23">
        <v>1140.3552022199992</v>
      </c>
    </row>
    <row r="232" spans="1:48" x14ac:dyDescent="0.25">
      <c r="A232" s="16">
        <v>225</v>
      </c>
      <c r="B232" s="62" t="s">
        <v>186</v>
      </c>
      <c r="C232" s="130">
        <v>271</v>
      </c>
      <c r="D232" s="88">
        <v>0.09</v>
      </c>
      <c r="E232" s="88" t="s">
        <v>321</v>
      </c>
      <c r="F232" s="73">
        <v>37372</v>
      </c>
      <c r="G232" s="73">
        <v>39965</v>
      </c>
      <c r="H232" s="90" t="s">
        <v>503</v>
      </c>
      <c r="I232" s="69">
        <f t="shared" si="70"/>
        <v>133573.52703059997</v>
      </c>
      <c r="J232" s="18">
        <f t="shared" si="71"/>
        <v>26144.346445699335</v>
      </c>
      <c r="K232" s="19">
        <f t="shared" si="73"/>
        <v>0.19573000000000002</v>
      </c>
      <c r="L232" s="20">
        <f t="shared" si="72"/>
        <v>20668.390425981575</v>
      </c>
      <c r="M232" s="21">
        <v>38233.73444220001</v>
      </c>
      <c r="N232" s="22">
        <v>7483.4888423718066</v>
      </c>
      <c r="O232" s="23">
        <v>6104.9488199482812</v>
      </c>
      <c r="P232" s="21">
        <v>16118.669274300009</v>
      </c>
      <c r="Q232" s="22">
        <v>3154.907137058738</v>
      </c>
      <c r="R232" s="23">
        <v>2461.960761625322</v>
      </c>
      <c r="S232" s="21">
        <v>13649.355216899992</v>
      </c>
      <c r="T232" s="22">
        <v>2671.5882966038398</v>
      </c>
      <c r="U232" s="23">
        <v>2045.3085813057839</v>
      </c>
      <c r="V232" s="21">
        <v>37903.558381200004</v>
      </c>
      <c r="W232" s="22">
        <v>7418.863481952274</v>
      </c>
      <c r="X232" s="23">
        <v>5906.6920708990501</v>
      </c>
      <c r="Y232" s="21">
        <v>17268.879777299975</v>
      </c>
      <c r="Z232" s="22">
        <v>3380.0378388109284</v>
      </c>
      <c r="AA232" s="23">
        <v>2682.7731930917962</v>
      </c>
      <c r="AB232" s="21">
        <v>2377.9771236000006</v>
      </c>
      <c r="AC232" s="22">
        <v>465.44146240222813</v>
      </c>
      <c r="AD232" s="23">
        <v>339.46902709841686</v>
      </c>
      <c r="AE232" s="21">
        <v>1082.3068530000005</v>
      </c>
      <c r="AF232" s="22">
        <v>211.83992033769002</v>
      </c>
      <c r="AG232" s="23">
        <v>153.11725441970398</v>
      </c>
      <c r="AH232" s="21">
        <v>0</v>
      </c>
      <c r="AI232" s="22">
        <v>0</v>
      </c>
      <c r="AJ232" s="23">
        <v>0</v>
      </c>
      <c r="AK232" s="21">
        <v>62.674827299999997</v>
      </c>
      <c r="AL232" s="22">
        <v>12.267343947429</v>
      </c>
      <c r="AM232" s="23">
        <v>8.1399459260339988</v>
      </c>
      <c r="AN232" s="143">
        <v>157.5794817</v>
      </c>
      <c r="AO232" s="14">
        <v>30.843031953141001</v>
      </c>
      <c r="AP232" s="23">
        <v>23.674872295241997</v>
      </c>
      <c r="AQ232" s="143">
        <v>2946.7168308</v>
      </c>
      <c r="AR232" s="14">
        <v>576.76088529248398</v>
      </c>
      <c r="AS232" s="23">
        <v>406.82273806086283</v>
      </c>
      <c r="AT232" s="143">
        <v>3772.0748223000019</v>
      </c>
      <c r="AU232" s="14">
        <v>738.30820496877868</v>
      </c>
      <c r="AV232" s="23">
        <v>535.48316131107606</v>
      </c>
    </row>
    <row r="233" spans="1:48" x14ac:dyDescent="0.25">
      <c r="A233" s="7">
        <v>226</v>
      </c>
      <c r="B233" s="62" t="s">
        <v>187</v>
      </c>
      <c r="C233" s="130">
        <v>272</v>
      </c>
      <c r="D233" s="88">
        <v>2.0500000000000001E-2</v>
      </c>
      <c r="E233" s="88" t="s">
        <v>321</v>
      </c>
      <c r="F233" s="73">
        <v>40612</v>
      </c>
      <c r="G233" s="73">
        <v>40612</v>
      </c>
      <c r="H233" s="90" t="s">
        <v>504</v>
      </c>
      <c r="I233" s="69">
        <f t="shared" si="70"/>
        <v>14015.772900000005</v>
      </c>
      <c r="J233" s="18">
        <f t="shared" si="71"/>
        <v>2763.3497849639994</v>
      </c>
      <c r="K233" s="19">
        <f t="shared" si="73"/>
        <v>0.19715999999999989</v>
      </c>
      <c r="L233" s="20">
        <f t="shared" si="72"/>
        <v>2141.384866463</v>
      </c>
      <c r="M233" s="21">
        <v>2916.476100000003</v>
      </c>
      <c r="N233" s="22">
        <v>575.01242787599938</v>
      </c>
      <c r="O233" s="23">
        <v>468.93407031300029</v>
      </c>
      <c r="P233" s="21">
        <v>1871.2033000000001</v>
      </c>
      <c r="Q233" s="22">
        <v>368.92644262799996</v>
      </c>
      <c r="R233" s="23">
        <v>291.80299383400006</v>
      </c>
      <c r="S233" s="21">
        <v>1420.4367999999997</v>
      </c>
      <c r="T233" s="22">
        <v>280.053319488</v>
      </c>
      <c r="U233" s="23">
        <v>216.30390599900005</v>
      </c>
      <c r="V233" s="21">
        <v>2718.3270000000016</v>
      </c>
      <c r="W233" s="22">
        <v>535.94535132000021</v>
      </c>
      <c r="X233" s="23">
        <v>425.27587482599984</v>
      </c>
      <c r="Y233" s="21">
        <v>797.09360000000083</v>
      </c>
      <c r="Z233" s="22">
        <v>157.15497417599983</v>
      </c>
      <c r="AA233" s="23">
        <v>128.06272168900009</v>
      </c>
      <c r="AB233" s="21">
        <v>329.61370000000005</v>
      </c>
      <c r="AC233" s="22">
        <v>64.986637091999995</v>
      </c>
      <c r="AD233" s="23">
        <v>47.235344217999987</v>
      </c>
      <c r="AE233" s="21">
        <v>629.74289999999996</v>
      </c>
      <c r="AF233" s="22">
        <v>124.16011016399993</v>
      </c>
      <c r="AG233" s="23">
        <v>89.823880461999906</v>
      </c>
      <c r="AH233" s="21">
        <v>290.56350000000003</v>
      </c>
      <c r="AI233" s="22">
        <v>57.287499659999988</v>
      </c>
      <c r="AJ233" s="23">
        <v>40.130182354999995</v>
      </c>
      <c r="AK233" s="21">
        <v>336.67160000000024</v>
      </c>
      <c r="AL233" s="22">
        <v>66.378172656000004</v>
      </c>
      <c r="AM233" s="23">
        <v>44.815421387000008</v>
      </c>
      <c r="AN233" s="143">
        <v>980.78230000000019</v>
      </c>
      <c r="AO233" s="14">
        <v>193.37103826799995</v>
      </c>
      <c r="AP233" s="23">
        <v>141.48820748200006</v>
      </c>
      <c r="AQ233" s="143">
        <v>708.40710000000001</v>
      </c>
      <c r="AR233" s="14">
        <v>139.66954383599997</v>
      </c>
      <c r="AS233" s="23">
        <v>101.28242801500004</v>
      </c>
      <c r="AT233" s="143">
        <v>1016.4550000000011</v>
      </c>
      <c r="AU233" s="14">
        <v>200.40426779999987</v>
      </c>
      <c r="AV233" s="23">
        <v>146.22983588299991</v>
      </c>
    </row>
    <row r="234" spans="1:48" x14ac:dyDescent="0.25">
      <c r="A234" s="7">
        <v>227</v>
      </c>
      <c r="B234" s="62" t="s">
        <v>188</v>
      </c>
      <c r="C234" s="130">
        <v>274</v>
      </c>
      <c r="D234" s="88">
        <v>0.1</v>
      </c>
      <c r="E234" s="88" t="s">
        <v>321</v>
      </c>
      <c r="F234" s="73">
        <v>37617</v>
      </c>
      <c r="G234" s="73">
        <v>40026</v>
      </c>
      <c r="H234" s="90" t="s">
        <v>505</v>
      </c>
      <c r="I234" s="69">
        <f t="shared" si="70"/>
        <v>243449.21519999995</v>
      </c>
      <c r="J234" s="18">
        <f t="shared" si="71"/>
        <v>47650.314891095979</v>
      </c>
      <c r="K234" s="19">
        <f t="shared" si="73"/>
        <v>0.19572999999999996</v>
      </c>
      <c r="L234" s="20">
        <f t="shared" si="72"/>
        <v>37046.636099787975</v>
      </c>
      <c r="M234" s="21">
        <v>46778.53079999995</v>
      </c>
      <c r="N234" s="22">
        <v>9155.9618334839943</v>
      </c>
      <c r="O234" s="23">
        <v>7439.5090416959947</v>
      </c>
      <c r="P234" s="21">
        <v>33423.604799999979</v>
      </c>
      <c r="Q234" s="22">
        <v>6542.0021675039998</v>
      </c>
      <c r="R234" s="23">
        <v>5153.0304689160057</v>
      </c>
      <c r="S234" s="21">
        <v>25992.012800000004</v>
      </c>
      <c r="T234" s="22">
        <v>5087.4166653439988</v>
      </c>
      <c r="U234" s="23">
        <v>3922.7767414959931</v>
      </c>
      <c r="V234" s="21">
        <v>53359.556800000006</v>
      </c>
      <c r="W234" s="22">
        <v>10444.06605246399</v>
      </c>
      <c r="X234" s="23">
        <v>8306.8620895839922</v>
      </c>
      <c r="Y234" s="21">
        <v>22877.337999999989</v>
      </c>
      <c r="Z234" s="22">
        <v>4477.7813667400014</v>
      </c>
      <c r="AA234" s="23">
        <v>3585.1349345959979</v>
      </c>
      <c r="AB234" s="21">
        <v>6383.3255999999983</v>
      </c>
      <c r="AC234" s="22">
        <v>1249.4083196880008</v>
      </c>
      <c r="AD234" s="23">
        <v>927.92083804799927</v>
      </c>
      <c r="AE234" s="21">
        <v>2732.4903999999988</v>
      </c>
      <c r="AF234" s="22">
        <v>534.83034599199993</v>
      </c>
      <c r="AG234" s="23">
        <v>388.99268039199995</v>
      </c>
      <c r="AH234" s="21">
        <v>4087.0284000000001</v>
      </c>
      <c r="AI234" s="22">
        <v>799.95406873199954</v>
      </c>
      <c r="AJ234" s="23">
        <v>558.90589578800007</v>
      </c>
      <c r="AK234" s="21">
        <v>3797.3791999999985</v>
      </c>
      <c r="AL234" s="22">
        <v>743.26103081599979</v>
      </c>
      <c r="AM234" s="23">
        <v>519.19906869199986</v>
      </c>
      <c r="AN234" s="143">
        <v>12075.964800000002</v>
      </c>
      <c r="AO234" s="14">
        <v>2363.6285903039975</v>
      </c>
      <c r="AP234" s="23">
        <v>1721.9269422560003</v>
      </c>
      <c r="AQ234" s="143">
        <v>14254.516400000002</v>
      </c>
      <c r="AR234" s="14">
        <v>2790.0364949720006</v>
      </c>
      <c r="AS234" s="23">
        <v>2017.4993739159988</v>
      </c>
      <c r="AT234" s="143">
        <v>17687.46720000001</v>
      </c>
      <c r="AU234" s="14">
        <v>3461.9679550559981</v>
      </c>
      <c r="AV234" s="23">
        <v>2504.8780244079999</v>
      </c>
    </row>
    <row r="235" spans="1:48" x14ac:dyDescent="0.25">
      <c r="A235" s="7">
        <v>228</v>
      </c>
      <c r="B235" s="62" t="s">
        <v>189</v>
      </c>
      <c r="C235" s="130">
        <v>279</v>
      </c>
      <c r="D235" s="88">
        <v>0.26400000000000001</v>
      </c>
      <c r="E235" s="88" t="s">
        <v>321</v>
      </c>
      <c r="F235" s="73">
        <v>37006</v>
      </c>
      <c r="G235" s="73">
        <v>39600</v>
      </c>
      <c r="H235" s="90" t="s">
        <v>506</v>
      </c>
      <c r="I235" s="69">
        <f t="shared" si="70"/>
        <v>302071.85400000017</v>
      </c>
      <c r="J235" s="18">
        <f t="shared" si="71"/>
        <v>53666.821177499973</v>
      </c>
      <c r="K235" s="19">
        <f t="shared" si="73"/>
        <v>0.1776624351684879</v>
      </c>
      <c r="L235" s="20">
        <f t="shared" si="72"/>
        <v>41181.683228260001</v>
      </c>
      <c r="M235" s="21">
        <v>75180.290000000052</v>
      </c>
      <c r="N235" s="22">
        <v>13519.671550699999</v>
      </c>
      <c r="O235" s="23">
        <v>10760.880717279993</v>
      </c>
      <c r="P235" s="21">
        <v>47957.351000000039</v>
      </c>
      <c r="Q235" s="22">
        <v>8624.1704303299994</v>
      </c>
      <c r="R235" s="23">
        <v>6549.7085952699981</v>
      </c>
      <c r="S235" s="21">
        <v>48671.674000000014</v>
      </c>
      <c r="T235" s="22">
        <v>8752.6271354199926</v>
      </c>
      <c r="U235" s="23">
        <v>6477.7320942699944</v>
      </c>
      <c r="V235" s="21">
        <v>96592.882000000027</v>
      </c>
      <c r="W235" s="22">
        <v>17370.297970059986</v>
      </c>
      <c r="X235" s="23">
        <v>13433.68872687001</v>
      </c>
      <c r="Y235" s="21">
        <v>23013.482999999993</v>
      </c>
      <c r="Z235" s="22">
        <v>3867.0568993500001</v>
      </c>
      <c r="AA235" s="23">
        <v>3066.6844914500007</v>
      </c>
      <c r="AB235" s="21">
        <v>1914.6620000000003</v>
      </c>
      <c r="AC235" s="22">
        <v>275.44327532</v>
      </c>
      <c r="AD235" s="23">
        <v>147.29683133000003</v>
      </c>
      <c r="AE235" s="21">
        <v>778.55</v>
      </c>
      <c r="AF235" s="22">
        <v>112.00220300000001</v>
      </c>
      <c r="AG235" s="23">
        <v>69.630371060000002</v>
      </c>
      <c r="AH235" s="21">
        <v>0</v>
      </c>
      <c r="AI235" s="22">
        <v>0</v>
      </c>
      <c r="AJ235" s="23">
        <v>0</v>
      </c>
      <c r="AK235" s="21">
        <v>0</v>
      </c>
      <c r="AL235" s="22">
        <v>0</v>
      </c>
      <c r="AM235" s="23">
        <v>0</v>
      </c>
      <c r="AN235" s="143">
        <v>0</v>
      </c>
      <c r="AO235" s="14">
        <v>0</v>
      </c>
      <c r="AP235" s="23">
        <v>0</v>
      </c>
      <c r="AQ235" s="143">
        <v>1064.5250000000001</v>
      </c>
      <c r="AR235" s="14">
        <v>153.14256650000004</v>
      </c>
      <c r="AS235" s="23">
        <v>90.559122690000009</v>
      </c>
      <c r="AT235" s="143">
        <v>6898.436999999999</v>
      </c>
      <c r="AU235" s="14">
        <v>992.40914682000005</v>
      </c>
      <c r="AV235" s="23">
        <v>585.50227804000008</v>
      </c>
    </row>
    <row r="236" spans="1:48" x14ac:dyDescent="0.25">
      <c r="A236" s="16">
        <v>229</v>
      </c>
      <c r="B236" s="62" t="s">
        <v>191</v>
      </c>
      <c r="C236" s="130">
        <v>283</v>
      </c>
      <c r="D236" s="88">
        <v>0.34200000000000003</v>
      </c>
      <c r="E236" s="88" t="s">
        <v>321</v>
      </c>
      <c r="F236" s="73">
        <v>36243</v>
      </c>
      <c r="G236" s="73">
        <v>39508</v>
      </c>
      <c r="H236" s="90" t="s">
        <v>508</v>
      </c>
      <c r="I236" s="69">
        <f t="shared" si="70"/>
        <v>423062.80799999996</v>
      </c>
      <c r="J236" s="18">
        <f t="shared" si="71"/>
        <v>61234.263241439992</v>
      </c>
      <c r="K236" s="19">
        <f t="shared" si="73"/>
        <v>0.14474036025743015</v>
      </c>
      <c r="L236" s="20">
        <f t="shared" si="72"/>
        <v>42394.535965140021</v>
      </c>
      <c r="M236" s="21">
        <v>89191.860000000059</v>
      </c>
      <c r="N236" s="22">
        <v>14452.266007680006</v>
      </c>
      <c r="O236" s="23">
        <v>11281.593248160003</v>
      </c>
      <c r="P236" s="21">
        <v>44452.344000000005</v>
      </c>
      <c r="Q236" s="22">
        <v>6228.6624412799965</v>
      </c>
      <c r="R236" s="23">
        <v>4416.673860480003</v>
      </c>
      <c r="S236" s="21">
        <v>45652.175999999941</v>
      </c>
      <c r="T236" s="22">
        <v>6396.7829011200065</v>
      </c>
      <c r="U236" s="23">
        <v>4385.2520854800014</v>
      </c>
      <c r="V236" s="21">
        <v>72165.588000000018</v>
      </c>
      <c r="W236" s="22">
        <v>10111.842190559999</v>
      </c>
      <c r="X236" s="23">
        <v>7175.2247993999999</v>
      </c>
      <c r="Y236" s="21">
        <v>22478.087999999989</v>
      </c>
      <c r="Z236" s="22">
        <v>3149.6296905599997</v>
      </c>
      <c r="AA236" s="23">
        <v>2299.8956531999966</v>
      </c>
      <c r="AB236" s="21">
        <v>2701.1639999999993</v>
      </c>
      <c r="AC236" s="22">
        <v>378.48709967999997</v>
      </c>
      <c r="AD236" s="23">
        <v>243.16473732000011</v>
      </c>
      <c r="AE236" s="21">
        <v>5212.4159999999956</v>
      </c>
      <c r="AF236" s="22">
        <v>730.36372992000065</v>
      </c>
      <c r="AG236" s="23">
        <v>434.52025032000006</v>
      </c>
      <c r="AH236" s="21">
        <v>8099.184000000002</v>
      </c>
      <c r="AI236" s="22">
        <v>1134.8576620800006</v>
      </c>
      <c r="AJ236" s="23">
        <v>648.15227531999972</v>
      </c>
      <c r="AK236" s="21">
        <v>11426.747999999996</v>
      </c>
      <c r="AL236" s="22">
        <v>1601.1159297600009</v>
      </c>
      <c r="AM236" s="23">
        <v>945.11457552000093</v>
      </c>
      <c r="AN236" s="143">
        <v>52013.483999999975</v>
      </c>
      <c r="AO236" s="14">
        <v>7288.1293780799897</v>
      </c>
      <c r="AP236" s="23">
        <v>4528.4564242200031</v>
      </c>
      <c r="AQ236" s="143">
        <v>32506.416000000019</v>
      </c>
      <c r="AR236" s="14">
        <v>4554.799009919996</v>
      </c>
      <c r="AS236" s="23">
        <v>2813.9449820400014</v>
      </c>
      <c r="AT236" s="143">
        <v>37163.339999999953</v>
      </c>
      <c r="AU236" s="14">
        <v>5207.327200799994</v>
      </c>
      <c r="AV236" s="23">
        <v>3222.5430736800026</v>
      </c>
    </row>
    <row r="237" spans="1:48" x14ac:dyDescent="0.25">
      <c r="A237" s="7">
        <v>230</v>
      </c>
      <c r="B237" s="62" t="s">
        <v>192</v>
      </c>
      <c r="C237" s="130">
        <v>284</v>
      </c>
      <c r="D237" s="88">
        <v>0.40200000000000002</v>
      </c>
      <c r="E237" s="88" t="s">
        <v>321</v>
      </c>
      <c r="F237" s="73">
        <v>36929</v>
      </c>
      <c r="G237" s="73">
        <v>39508</v>
      </c>
      <c r="H237" s="90" t="s">
        <v>508</v>
      </c>
      <c r="I237" s="69">
        <f t="shared" si="70"/>
        <v>555962.35199999984</v>
      </c>
      <c r="J237" s="18">
        <f t="shared" si="71"/>
        <v>79217.180609879986</v>
      </c>
      <c r="K237" s="19">
        <f t="shared" si="73"/>
        <v>0.14248659162784463</v>
      </c>
      <c r="L237" s="20">
        <f t="shared" si="72"/>
        <v>54621.298585799996</v>
      </c>
      <c r="M237" s="21">
        <v>116758.66800000003</v>
      </c>
      <c r="N237" s="22">
        <v>18545.583702119984</v>
      </c>
      <c r="O237" s="23">
        <v>14380.390651680005</v>
      </c>
      <c r="P237" s="21">
        <v>71523.779999999941</v>
      </c>
      <c r="Q237" s="22">
        <v>9880.2949691999984</v>
      </c>
      <c r="R237" s="23">
        <v>6967.4828239199969</v>
      </c>
      <c r="S237" s="21">
        <v>59418.215999999898</v>
      </c>
      <c r="T237" s="22">
        <v>8208.0323582399978</v>
      </c>
      <c r="U237" s="23">
        <v>5573.894553959999</v>
      </c>
      <c r="V237" s="21">
        <v>93859.703999999896</v>
      </c>
      <c r="W237" s="22">
        <v>12965.779510559998</v>
      </c>
      <c r="X237" s="23">
        <v>9140.0486350799929</v>
      </c>
      <c r="Y237" s="21">
        <v>29430.576000000015</v>
      </c>
      <c r="Z237" s="22">
        <v>4065.5397686399974</v>
      </c>
      <c r="AA237" s="23">
        <v>2933.4787904399996</v>
      </c>
      <c r="AB237" s="21">
        <v>6168.1080000000056</v>
      </c>
      <c r="AC237" s="22">
        <v>852.06243911999832</v>
      </c>
      <c r="AD237" s="23">
        <v>536.27801111999952</v>
      </c>
      <c r="AE237" s="21">
        <v>7120.955999999991</v>
      </c>
      <c r="AF237" s="22">
        <v>983.68886184000223</v>
      </c>
      <c r="AG237" s="23">
        <v>582.40405992000092</v>
      </c>
      <c r="AH237" s="21">
        <v>7201.5000000000018</v>
      </c>
      <c r="AI237" s="22">
        <v>994.81520999999975</v>
      </c>
      <c r="AJ237" s="23">
        <v>563.95146060000013</v>
      </c>
      <c r="AK237" s="21">
        <v>12552.215999999937</v>
      </c>
      <c r="AL237" s="22">
        <v>1733.9631182399967</v>
      </c>
      <c r="AM237" s="23">
        <v>1031.6597032800003</v>
      </c>
      <c r="AN237" s="143">
        <v>67304.484000000113</v>
      </c>
      <c r="AO237" s="14">
        <v>9297.441419760009</v>
      </c>
      <c r="AP237" s="23">
        <v>5725.9064090400097</v>
      </c>
      <c r="AQ237" s="143">
        <v>39473.316000000028</v>
      </c>
      <c r="AR237" s="14">
        <v>5452.8438722399987</v>
      </c>
      <c r="AS237" s="23">
        <v>3346.9463046000005</v>
      </c>
      <c r="AT237" s="143">
        <v>45150.827999999972</v>
      </c>
      <c r="AU237" s="14">
        <v>6237.1353799199997</v>
      </c>
      <c r="AV237" s="23">
        <v>3838.8571821599985</v>
      </c>
    </row>
    <row r="238" spans="1:48" x14ac:dyDescent="0.25">
      <c r="A238" s="7">
        <v>231</v>
      </c>
      <c r="B238" s="62" t="s">
        <v>193</v>
      </c>
      <c r="C238" s="130">
        <v>287</v>
      </c>
      <c r="D238" s="88">
        <v>5.1999999999999998E-2</v>
      </c>
      <c r="E238" s="88" t="s">
        <v>321</v>
      </c>
      <c r="F238" s="73">
        <v>36410</v>
      </c>
      <c r="G238" s="73">
        <v>39508</v>
      </c>
      <c r="H238" s="90" t="s">
        <v>509</v>
      </c>
      <c r="I238" s="69">
        <f t="shared" ref="I238:I253" si="74">M238+P238+S238+V238+Y238+AB238+AE238+AH238+AK238+AN238+AQ238+AT238</f>
        <v>81673.411924961954</v>
      </c>
      <c r="J238" s="18">
        <f t="shared" ref="J238:J253" si="75">N238+Q238+T238+W238+Z238+AC238+AF238+AI238+AL238+AO238+AR238+AU238</f>
        <v>13223.797457465304</v>
      </c>
      <c r="K238" s="19">
        <f t="shared" si="73"/>
        <v>0.16191067748724353</v>
      </c>
      <c r="L238" s="20">
        <f t="shared" ref="L238:L253" si="76">O238+R238+U238+X238+AA238+AD238+AG238+AJ238+AM238+AP238+AS238+AV238</f>
        <v>9576.8529605296062</v>
      </c>
      <c r="M238" s="21">
        <v>15687.597831047984</v>
      </c>
      <c r="N238" s="22">
        <v>2815.8550004322497</v>
      </c>
      <c r="O238" s="23">
        <v>2249.3593326684954</v>
      </c>
      <c r="P238" s="21">
        <v>11428.324906284002</v>
      </c>
      <c r="Q238" s="22">
        <v>1802.5896874681744</v>
      </c>
      <c r="R238" s="23">
        <v>1327.9047740399469</v>
      </c>
      <c r="S238" s="21">
        <v>9261.6270871409888</v>
      </c>
      <c r="T238" s="22">
        <v>1460.8364404547503</v>
      </c>
      <c r="U238" s="23">
        <v>1056.6464968763596</v>
      </c>
      <c r="V238" s="21">
        <v>12870.199433519994</v>
      </c>
      <c r="W238" s="22">
        <v>2030.0165566491094</v>
      </c>
      <c r="X238" s="23">
        <v>1511.3364786388568</v>
      </c>
      <c r="Y238" s="21">
        <v>5081.5716841889998</v>
      </c>
      <c r="Z238" s="22">
        <v>801.51630174713091</v>
      </c>
      <c r="AA238" s="23">
        <v>605.72749880232027</v>
      </c>
      <c r="AB238" s="21">
        <v>1867.4064697860001</v>
      </c>
      <c r="AC238" s="22">
        <v>294.54602247934588</v>
      </c>
      <c r="AD238" s="23">
        <v>201.36403638112893</v>
      </c>
      <c r="AE238" s="21">
        <v>2063.9755087380004</v>
      </c>
      <c r="AF238" s="22">
        <v>325.55085699324485</v>
      </c>
      <c r="AG238" s="23">
        <v>214.44711624668477</v>
      </c>
      <c r="AH238" s="21">
        <v>2028.6884886839998</v>
      </c>
      <c r="AI238" s="22">
        <v>319.98503532012734</v>
      </c>
      <c r="AJ238" s="23">
        <v>200.05226643185787</v>
      </c>
      <c r="AK238" s="21">
        <v>2446.3200298679999</v>
      </c>
      <c r="AL238" s="22">
        <v>385.85805831107962</v>
      </c>
      <c r="AM238" s="23">
        <v>243.57930411104439</v>
      </c>
      <c r="AN238" s="143">
        <v>6831.2625934410007</v>
      </c>
      <c r="AO238" s="14">
        <v>1077.4950488634479</v>
      </c>
      <c r="AP238" s="23">
        <v>710.68937620273755</v>
      </c>
      <c r="AQ238" s="143">
        <v>5366.9358248219969</v>
      </c>
      <c r="AR238" s="14">
        <v>846.52678764917391</v>
      </c>
      <c r="AS238" s="23">
        <v>555.40167903606664</v>
      </c>
      <c r="AT238" s="143">
        <v>6739.5020674409934</v>
      </c>
      <c r="AU238" s="14">
        <v>1063.0216610974694</v>
      </c>
      <c r="AV238" s="23">
        <v>700.34460109410691</v>
      </c>
    </row>
    <row r="239" spans="1:48" x14ac:dyDescent="0.25">
      <c r="A239" s="7">
        <v>232</v>
      </c>
      <c r="B239" s="62" t="s">
        <v>194</v>
      </c>
      <c r="C239" s="130">
        <v>285</v>
      </c>
      <c r="D239" s="88">
        <v>0.16200000000000001</v>
      </c>
      <c r="E239" s="88" t="s">
        <v>321</v>
      </c>
      <c r="F239" s="73">
        <v>37449</v>
      </c>
      <c r="G239" s="73">
        <v>39508</v>
      </c>
      <c r="H239" s="90" t="s">
        <v>510</v>
      </c>
      <c r="I239" s="69">
        <f t="shared" ref="I239" si="77">M239+P239+S239+V239+Y239+AB239+AE239+AH239+AK239+AN239+AQ239+AT239</f>
        <v>90298.919399999984</v>
      </c>
      <c r="J239" s="18">
        <f t="shared" ref="J239" si="78">N239+Q239+T239+W239+Z239+AC239+AF239+AI239+AL239+AO239+AR239+AU239</f>
        <v>14489.117925665994</v>
      </c>
      <c r="K239" s="19">
        <f t="shared" ref="K239" si="79">J239/I239</f>
        <v>0.16045726817043168</v>
      </c>
      <c r="L239" s="20">
        <f t="shared" ref="L239" si="80">O239+R239+U239+X239+AA239+AD239+AG239+AJ239+AM239+AP239+AS239+AV239</f>
        <v>10885.782605003993</v>
      </c>
      <c r="M239" s="21">
        <v>27140.630399999991</v>
      </c>
      <c r="N239" s="22">
        <v>4832.8471204559974</v>
      </c>
      <c r="O239" s="23">
        <v>3864.5371519799987</v>
      </c>
      <c r="P239" s="21">
        <v>20797.645800000017</v>
      </c>
      <c r="Q239" s="22">
        <v>3179.752066361998</v>
      </c>
      <c r="R239" s="23">
        <v>2314.6097078999978</v>
      </c>
      <c r="S239" s="21">
        <v>15521.890799999986</v>
      </c>
      <c r="T239" s="22">
        <v>2373.1418844120039</v>
      </c>
      <c r="U239" s="23">
        <v>1690.332647021999</v>
      </c>
      <c r="V239" s="21">
        <v>14528.997599999988</v>
      </c>
      <c r="W239" s="22">
        <v>2221.3384430639985</v>
      </c>
      <c r="X239" s="23">
        <v>1650.7035479220008</v>
      </c>
      <c r="Y239" s="21">
        <v>9444.8064000000013</v>
      </c>
      <c r="Z239" s="22">
        <v>1444.0164504959992</v>
      </c>
      <c r="AA239" s="23">
        <v>1080.6541315559994</v>
      </c>
      <c r="AB239" s="21">
        <v>567.18960000000015</v>
      </c>
      <c r="AC239" s="22">
        <v>86.717617943999983</v>
      </c>
      <c r="AD239" s="23">
        <v>55.257286001999972</v>
      </c>
      <c r="AE239" s="21">
        <v>349.21080000000012</v>
      </c>
      <c r="AF239" s="22">
        <v>53.390839212000003</v>
      </c>
      <c r="AG239" s="23">
        <v>35.294396837999997</v>
      </c>
      <c r="AH239" s="21">
        <v>142.6404</v>
      </c>
      <c r="AI239" s="22">
        <v>21.808290755999998</v>
      </c>
      <c r="AJ239" s="23">
        <v>14.253709505999998</v>
      </c>
      <c r="AK239" s="21">
        <v>0</v>
      </c>
      <c r="AL239" s="22">
        <v>0</v>
      </c>
      <c r="AM239" s="23">
        <v>0</v>
      </c>
      <c r="AN239" s="143">
        <v>136.26780000000005</v>
      </c>
      <c r="AO239" s="14">
        <v>20.833983941999996</v>
      </c>
      <c r="AP239" s="23">
        <v>13.479757307999998</v>
      </c>
      <c r="AQ239" s="143">
        <v>194.2542</v>
      </c>
      <c r="AR239" s="14">
        <v>29.699524638</v>
      </c>
      <c r="AS239" s="23">
        <v>18.552725303999996</v>
      </c>
      <c r="AT239" s="143">
        <v>1475.3856000000005</v>
      </c>
      <c r="AU239" s="14">
        <v>225.5717043840001</v>
      </c>
      <c r="AV239" s="23">
        <v>148.10754366599991</v>
      </c>
    </row>
    <row r="240" spans="1:48" x14ac:dyDescent="0.25">
      <c r="A240" s="16">
        <v>233</v>
      </c>
      <c r="B240" s="62" t="s">
        <v>190</v>
      </c>
      <c r="C240" s="130">
        <v>286</v>
      </c>
      <c r="D240" s="88">
        <v>7.4999999999999997E-2</v>
      </c>
      <c r="E240" s="88" t="s">
        <v>321</v>
      </c>
      <c r="F240" s="73">
        <v>37518</v>
      </c>
      <c r="G240" s="73">
        <v>39508</v>
      </c>
      <c r="H240" s="90" t="s">
        <v>507</v>
      </c>
      <c r="I240" s="69">
        <f t="shared" si="74"/>
        <v>53161.560900000026</v>
      </c>
      <c r="J240" s="18">
        <f t="shared" si="75"/>
        <v>8625.0120085469971</v>
      </c>
      <c r="K240" s="19">
        <f t="shared" si="73"/>
        <v>0.16224151177146856</v>
      </c>
      <c r="L240" s="20">
        <f t="shared" si="76"/>
        <v>6204.1848222179979</v>
      </c>
      <c r="M240" s="21">
        <v>10040.055899999998</v>
      </c>
      <c r="N240" s="22">
        <v>1823.4570248969983</v>
      </c>
      <c r="O240" s="23">
        <v>1464.237427242</v>
      </c>
      <c r="P240" s="21">
        <v>4520.4666000000007</v>
      </c>
      <c r="Q240" s="22">
        <v>713.01319681799987</v>
      </c>
      <c r="R240" s="23">
        <v>527.96899314599978</v>
      </c>
      <c r="S240" s="21">
        <v>5314.593900000008</v>
      </c>
      <c r="T240" s="22">
        <v>838.27089584699945</v>
      </c>
      <c r="U240" s="23">
        <v>604.66038172199944</v>
      </c>
      <c r="V240" s="21">
        <v>7979.0772000000024</v>
      </c>
      <c r="W240" s="22">
        <v>1258.5398467559996</v>
      </c>
      <c r="X240" s="23">
        <v>936.60696698099991</v>
      </c>
      <c r="Y240" s="21">
        <v>3100.2401999999993</v>
      </c>
      <c r="Z240" s="22">
        <v>489.00088674600016</v>
      </c>
      <c r="AA240" s="23">
        <v>367.8167961900001</v>
      </c>
      <c r="AB240" s="21">
        <v>823.81110000000001</v>
      </c>
      <c r="AC240" s="22">
        <v>129.93972480300002</v>
      </c>
      <c r="AD240" s="23">
        <v>88.939993082999976</v>
      </c>
      <c r="AE240" s="21">
        <v>1161.8658000000003</v>
      </c>
      <c r="AF240" s="22">
        <v>183.26109263400002</v>
      </c>
      <c r="AG240" s="23">
        <v>117.83292711299993</v>
      </c>
      <c r="AH240" s="21">
        <v>1398.2873999999995</v>
      </c>
      <c r="AI240" s="22">
        <v>220.55187160199992</v>
      </c>
      <c r="AJ240" s="23">
        <v>138.57306121200006</v>
      </c>
      <c r="AK240" s="21">
        <v>1739.3288999999993</v>
      </c>
      <c r="AL240" s="22">
        <v>274.34434739700004</v>
      </c>
      <c r="AM240" s="23">
        <v>176.87359034100001</v>
      </c>
      <c r="AN240" s="143">
        <v>5814.8487000000132</v>
      </c>
      <c r="AO240" s="14">
        <v>917.17608545100006</v>
      </c>
      <c r="AP240" s="23">
        <v>611.06845057199939</v>
      </c>
      <c r="AQ240" s="143">
        <v>5284.0557000000072</v>
      </c>
      <c r="AR240" s="14">
        <v>833.45410556099978</v>
      </c>
      <c r="AS240" s="23">
        <v>542.69584705799969</v>
      </c>
      <c r="AT240" s="143">
        <v>5984.9294999999929</v>
      </c>
      <c r="AU240" s="14">
        <v>944.00293003499951</v>
      </c>
      <c r="AV240" s="23">
        <v>626.91038755800014</v>
      </c>
    </row>
    <row r="241" spans="1:48" x14ac:dyDescent="0.25">
      <c r="A241" s="7">
        <v>234</v>
      </c>
      <c r="B241" s="62" t="s">
        <v>195</v>
      </c>
      <c r="C241" s="130">
        <v>282</v>
      </c>
      <c r="D241" s="88">
        <v>0.10299999999999999</v>
      </c>
      <c r="E241" s="88" t="s">
        <v>321</v>
      </c>
      <c r="F241" s="73">
        <v>36237</v>
      </c>
      <c r="G241" s="73">
        <v>39508</v>
      </c>
      <c r="H241" s="90" t="s">
        <v>511</v>
      </c>
      <c r="I241" s="69">
        <f t="shared" si="74"/>
        <v>102895.233753312</v>
      </c>
      <c r="J241" s="18">
        <f t="shared" si="75"/>
        <v>16634.818214386443</v>
      </c>
      <c r="K241" s="19">
        <f t="shared" si="73"/>
        <v>0.16166752926834185</v>
      </c>
      <c r="L241" s="20">
        <f t="shared" si="76"/>
        <v>11885.324162685107</v>
      </c>
      <c r="M241" s="21">
        <v>19082.454307223983</v>
      </c>
      <c r="N241" s="22">
        <v>3511.4132087179814</v>
      </c>
      <c r="O241" s="23">
        <v>2823.6123961278599</v>
      </c>
      <c r="P241" s="21">
        <v>11630.075166247996</v>
      </c>
      <c r="Q241" s="22">
        <v>1821.0371695311123</v>
      </c>
      <c r="R241" s="23">
        <v>1331.8188980108578</v>
      </c>
      <c r="S241" s="21">
        <v>10904.228535200002</v>
      </c>
      <c r="T241" s="22">
        <v>1707.3841040416178</v>
      </c>
      <c r="U241" s="23">
        <v>1216.5979550926152</v>
      </c>
      <c r="V241" s="21">
        <v>16492.787482864002</v>
      </c>
      <c r="W241" s="22">
        <v>2582.4406640668444</v>
      </c>
      <c r="X241" s="23">
        <v>1913.9877489391995</v>
      </c>
      <c r="Y241" s="21">
        <v>8055.1146879280031</v>
      </c>
      <c r="Z241" s="22">
        <v>1261.2698578357656</v>
      </c>
      <c r="AA241" s="23">
        <v>940.80874821590953</v>
      </c>
      <c r="AB241" s="21">
        <v>2980.7579210640015</v>
      </c>
      <c r="AC241" s="22">
        <v>466.72707528020118</v>
      </c>
      <c r="AD241" s="23">
        <v>317.02123342461238</v>
      </c>
      <c r="AE241" s="21">
        <v>3782.0150084640004</v>
      </c>
      <c r="AF241" s="22">
        <v>592.18791002529315</v>
      </c>
      <c r="AG241" s="23">
        <v>378.98933957562826</v>
      </c>
      <c r="AH241" s="21">
        <v>3146.4180162800021</v>
      </c>
      <c r="AI241" s="22">
        <v>492.6661329891225</v>
      </c>
      <c r="AJ241" s="23">
        <v>293.60049458476351</v>
      </c>
      <c r="AK241" s="21">
        <v>4564.3978934400002</v>
      </c>
      <c r="AL241" s="22">
        <v>714.6934221548355</v>
      </c>
      <c r="AM241" s="23">
        <v>435.61972842330732</v>
      </c>
      <c r="AN241" s="143">
        <v>8922.9278156480032</v>
      </c>
      <c r="AO241" s="14">
        <v>1397.1520373741653</v>
      </c>
      <c r="AP241" s="23">
        <v>903.10748272889998</v>
      </c>
      <c r="AQ241" s="143">
        <v>6299.5500050559986</v>
      </c>
      <c r="AR241" s="14">
        <v>986.38353979166868</v>
      </c>
      <c r="AS241" s="23">
        <v>621.66815132590796</v>
      </c>
      <c r="AT241" s="143">
        <v>7034.5069138960034</v>
      </c>
      <c r="AU241" s="14">
        <v>1101.4630925778351</v>
      </c>
      <c r="AV241" s="23">
        <v>708.49198623554719</v>
      </c>
    </row>
    <row r="242" spans="1:48" x14ac:dyDescent="0.25">
      <c r="A242" s="7">
        <v>235</v>
      </c>
      <c r="B242" s="62" t="s">
        <v>196</v>
      </c>
      <c r="C242" s="130">
        <v>288</v>
      </c>
      <c r="D242" s="88">
        <v>0.36</v>
      </c>
      <c r="E242" s="88" t="s">
        <v>321</v>
      </c>
      <c r="F242" s="73">
        <v>35328</v>
      </c>
      <c r="G242" s="73">
        <v>39448</v>
      </c>
      <c r="H242" s="90" t="s">
        <v>512</v>
      </c>
      <c r="I242" s="69">
        <f t="shared" si="74"/>
        <v>832343.42879999953</v>
      </c>
      <c r="J242" s="18">
        <f t="shared" si="75"/>
        <v>118908.58223836799</v>
      </c>
      <c r="K242" s="19">
        <f t="shared" si="73"/>
        <v>0.14286000000000007</v>
      </c>
      <c r="L242" s="20">
        <f t="shared" si="76"/>
        <v>84081.68878727399</v>
      </c>
      <c r="M242" s="21">
        <v>197291.34719999981</v>
      </c>
      <c r="N242" s="22">
        <v>28185.041860991998</v>
      </c>
      <c r="O242" s="23">
        <v>21031.773376895999</v>
      </c>
      <c r="P242" s="21">
        <v>104954.92199999998</v>
      </c>
      <c r="Q242" s="22">
        <v>14993.860156920015</v>
      </c>
      <c r="R242" s="23">
        <v>10586.603391588003</v>
      </c>
      <c r="S242" s="21">
        <v>91194.899999999878</v>
      </c>
      <c r="T242" s="22">
        <v>13028.103413999983</v>
      </c>
      <c r="U242" s="23">
        <v>8872.6952050920008</v>
      </c>
      <c r="V242" s="21">
        <v>230147.05560000014</v>
      </c>
      <c r="W242" s="22">
        <v>32878.808363016011</v>
      </c>
      <c r="X242" s="23">
        <v>23673.074640047995</v>
      </c>
      <c r="Y242" s="21">
        <v>93053.238000000041</v>
      </c>
      <c r="Z242" s="22">
        <v>13293.585580679995</v>
      </c>
      <c r="AA242" s="23">
        <v>9657.6238388399997</v>
      </c>
      <c r="AB242" s="21">
        <v>16390.602000000003</v>
      </c>
      <c r="AC242" s="22">
        <v>2341.561401720001</v>
      </c>
      <c r="AD242" s="23">
        <v>1518.2958287039996</v>
      </c>
      <c r="AE242" s="21">
        <v>12284.1792</v>
      </c>
      <c r="AF242" s="22">
        <v>1754.9178405120003</v>
      </c>
      <c r="AG242" s="23">
        <v>1097.0074849559999</v>
      </c>
      <c r="AH242" s="21">
        <v>8829.7440000000006</v>
      </c>
      <c r="AI242" s="22">
        <v>1261.4172278399999</v>
      </c>
      <c r="AJ242" s="23">
        <v>758.32269709200011</v>
      </c>
      <c r="AK242" s="21">
        <v>8341.8552000000018</v>
      </c>
      <c r="AL242" s="22">
        <v>1191.7174338719994</v>
      </c>
      <c r="AM242" s="23">
        <v>705.96096709199992</v>
      </c>
      <c r="AN242" s="143">
        <v>14570.186399999995</v>
      </c>
      <c r="AO242" s="14">
        <v>2081.4968291039982</v>
      </c>
      <c r="AP242" s="23">
        <v>1296.24735747</v>
      </c>
      <c r="AQ242" s="143">
        <v>26976.187199999982</v>
      </c>
      <c r="AR242" s="14">
        <v>3853.8181033920009</v>
      </c>
      <c r="AS242" s="23">
        <v>2381.6180395799997</v>
      </c>
      <c r="AT242" s="143">
        <v>28309.211999999985</v>
      </c>
      <c r="AU242" s="14">
        <v>4044.2540263200017</v>
      </c>
      <c r="AV242" s="23">
        <v>2502.465959916</v>
      </c>
    </row>
    <row r="243" spans="1:48" x14ac:dyDescent="0.25">
      <c r="A243" s="7">
        <v>236</v>
      </c>
      <c r="B243" s="62" t="s">
        <v>197</v>
      </c>
      <c r="C243" s="130">
        <v>29</v>
      </c>
      <c r="D243" s="88">
        <v>4.1000000000000002E-2</v>
      </c>
      <c r="E243" s="88" t="s">
        <v>321</v>
      </c>
      <c r="F243" s="73">
        <v>39657</v>
      </c>
      <c r="G243" s="73">
        <v>39657</v>
      </c>
      <c r="H243" s="90" t="s">
        <v>513</v>
      </c>
      <c r="I243" s="69">
        <f t="shared" si="74"/>
        <v>92128.205999999991</v>
      </c>
      <c r="J243" s="18">
        <f t="shared" si="75"/>
        <v>16057.14573396</v>
      </c>
      <c r="K243" s="19">
        <f t="shared" si="73"/>
        <v>0.17429131024172989</v>
      </c>
      <c r="L243" s="20">
        <f t="shared" si="76"/>
        <v>12230.865200900002</v>
      </c>
      <c r="M243" s="21">
        <v>20567.588000000003</v>
      </c>
      <c r="N243" s="22">
        <v>4055.1056500799996</v>
      </c>
      <c r="O243" s="23">
        <v>3279.0100179200003</v>
      </c>
      <c r="P243" s="21">
        <v>18676.975999999991</v>
      </c>
      <c r="Q243" s="22">
        <v>3660.7032312199981</v>
      </c>
      <c r="R243" s="23">
        <v>2855.7413632999969</v>
      </c>
      <c r="S243" s="21">
        <v>14559.923999999994</v>
      </c>
      <c r="T243" s="22">
        <v>2296.5368125199993</v>
      </c>
      <c r="U243" s="23">
        <v>1620.9845468000017</v>
      </c>
      <c r="V243" s="21">
        <v>19899.707999999973</v>
      </c>
      <c r="W243" s="22">
        <v>3138.7809428400028</v>
      </c>
      <c r="X243" s="23">
        <v>2340.7121899399995</v>
      </c>
      <c r="Y243" s="21">
        <v>16616.764000000017</v>
      </c>
      <c r="Z243" s="22">
        <v>2620.9621857199986</v>
      </c>
      <c r="AA243" s="23">
        <v>1945.5488765200018</v>
      </c>
      <c r="AB243" s="21">
        <v>1605.8980000000008</v>
      </c>
      <c r="AC243" s="22">
        <v>253.29829154000009</v>
      </c>
      <c r="AD243" s="23">
        <v>169.24667169999989</v>
      </c>
      <c r="AE243" s="21">
        <v>25.692</v>
      </c>
      <c r="AF243" s="22">
        <v>4.0523991600000002</v>
      </c>
      <c r="AG243" s="23">
        <v>2.64633984</v>
      </c>
      <c r="AH243" s="21">
        <v>35.701999999999998</v>
      </c>
      <c r="AI243" s="22">
        <v>5.6312764600000005</v>
      </c>
      <c r="AJ243" s="23">
        <v>3.5173815000000008</v>
      </c>
      <c r="AK243" s="21">
        <v>13.79</v>
      </c>
      <c r="AL243" s="22">
        <v>2.1750967000000001</v>
      </c>
      <c r="AM243" s="23">
        <v>1.1992210400000003</v>
      </c>
      <c r="AN243" s="143">
        <v>51.816000000000003</v>
      </c>
      <c r="AO243" s="14">
        <v>8.1729376800000004</v>
      </c>
      <c r="AP243" s="23">
        <v>5.2744057800000004</v>
      </c>
      <c r="AQ243" s="143">
        <v>32.164000000000001</v>
      </c>
      <c r="AR243" s="14">
        <v>5.0732277200000011</v>
      </c>
      <c r="AS243" s="23">
        <v>3.0357466200000003</v>
      </c>
      <c r="AT243" s="143">
        <v>42.183999999999997</v>
      </c>
      <c r="AU243" s="14">
        <v>6.6536823200000006</v>
      </c>
      <c r="AV243" s="23">
        <v>3.9484399400000014</v>
      </c>
    </row>
    <row r="244" spans="1:48" x14ac:dyDescent="0.25">
      <c r="A244" s="16">
        <v>237</v>
      </c>
      <c r="B244" s="62" t="s">
        <v>198</v>
      </c>
      <c r="C244" s="130">
        <v>373</v>
      </c>
      <c r="D244" s="78">
        <v>0.99</v>
      </c>
      <c r="E244" s="78" t="s">
        <v>321</v>
      </c>
      <c r="F244" s="80">
        <v>41751</v>
      </c>
      <c r="G244" s="80">
        <v>41751</v>
      </c>
      <c r="H244" s="91" t="s">
        <v>561</v>
      </c>
      <c r="I244" s="69">
        <f t="shared" si="74"/>
        <v>3921710.3158896002</v>
      </c>
      <c r="J244" s="18">
        <f t="shared" si="75"/>
        <v>657866.90549048036</v>
      </c>
      <c r="K244" s="19">
        <f t="shared" si="73"/>
        <v>0.16774999999999998</v>
      </c>
      <c r="L244" s="20">
        <f t="shared" si="76"/>
        <v>476724.21161215374</v>
      </c>
      <c r="M244" s="21">
        <v>475497.39169920009</v>
      </c>
      <c r="N244" s="22">
        <v>79764.687457540727</v>
      </c>
      <c r="O244" s="23">
        <v>62411.281179006881</v>
      </c>
      <c r="P244" s="21">
        <v>261722.89954199948</v>
      </c>
      <c r="Q244" s="22">
        <v>43904.016398170512</v>
      </c>
      <c r="R244" s="23">
        <v>32902.665057091588</v>
      </c>
      <c r="S244" s="21">
        <v>444165.7989756004</v>
      </c>
      <c r="T244" s="22">
        <v>74508.81277815692</v>
      </c>
      <c r="U244" s="23">
        <v>54877.057671979172</v>
      </c>
      <c r="V244" s="21">
        <v>687456.95244720031</v>
      </c>
      <c r="W244" s="22">
        <v>115320.9037730179</v>
      </c>
      <c r="X244" s="23">
        <v>87813.348982035735</v>
      </c>
      <c r="Y244" s="21">
        <v>568435.74949200056</v>
      </c>
      <c r="Z244" s="22">
        <v>95355.096977282898</v>
      </c>
      <c r="AA244" s="23">
        <v>71054.81202012334</v>
      </c>
      <c r="AB244" s="21">
        <v>237646.83316919993</v>
      </c>
      <c r="AC244" s="22">
        <v>39865.256264133328</v>
      </c>
      <c r="AD244" s="23">
        <v>27716.771362517491</v>
      </c>
      <c r="AE244" s="21">
        <v>175124.62375200013</v>
      </c>
      <c r="AF244" s="22">
        <v>29377.155634398005</v>
      </c>
      <c r="AG244" s="23">
        <v>19905.634645939572</v>
      </c>
      <c r="AH244" s="21">
        <v>124170.00750959989</v>
      </c>
      <c r="AI244" s="22">
        <v>20829.518759735405</v>
      </c>
      <c r="AJ244" s="23">
        <v>13474.650407547118</v>
      </c>
      <c r="AK244" s="21">
        <v>126219.73899600016</v>
      </c>
      <c r="AL244" s="22">
        <v>21173.361216578982</v>
      </c>
      <c r="AM244" s="23">
        <v>13711.267179856439</v>
      </c>
      <c r="AN244" s="143">
        <v>183612.22061519985</v>
      </c>
      <c r="AO244" s="14">
        <v>30800.950008199809</v>
      </c>
      <c r="AP244" s="23">
        <v>20832.515411617969</v>
      </c>
      <c r="AQ244" s="143">
        <v>303716.59939919959</v>
      </c>
      <c r="AR244" s="14">
        <v>50948.459549215717</v>
      </c>
      <c r="AS244" s="23">
        <v>34045.155271531577</v>
      </c>
      <c r="AT244" s="143">
        <v>333941.50029240007</v>
      </c>
      <c r="AU244" s="14">
        <v>56018.686674050114</v>
      </c>
      <c r="AV244" s="23">
        <v>37979.052422906796</v>
      </c>
    </row>
    <row r="245" spans="1:48" x14ac:dyDescent="0.25">
      <c r="A245" s="7">
        <v>238</v>
      </c>
      <c r="B245" s="62" t="s">
        <v>199</v>
      </c>
      <c r="C245" s="130">
        <v>301</v>
      </c>
      <c r="D245" s="88">
        <v>5.1999999999999998E-2</v>
      </c>
      <c r="E245" s="88" t="s">
        <v>321</v>
      </c>
      <c r="F245" s="73">
        <v>36222</v>
      </c>
      <c r="G245" s="73">
        <v>39387</v>
      </c>
      <c r="H245" s="90" t="s">
        <v>514</v>
      </c>
      <c r="I245" s="69">
        <f t="shared" si="74"/>
        <v>42186.026800000014</v>
      </c>
      <c r="J245" s="18">
        <f t="shared" si="75"/>
        <v>6654.002007164001</v>
      </c>
      <c r="K245" s="19">
        <f t="shared" si="73"/>
        <v>0.15772999999999998</v>
      </c>
      <c r="L245" s="20">
        <f t="shared" si="76"/>
        <v>5005.576308835999</v>
      </c>
      <c r="M245" s="21">
        <v>12183.52769999999</v>
      </c>
      <c r="N245" s="22">
        <v>1921.7078241210002</v>
      </c>
      <c r="O245" s="23">
        <v>1497.9527290379999</v>
      </c>
      <c r="P245" s="21">
        <v>5036.1907000000037</v>
      </c>
      <c r="Q245" s="22">
        <v>794.35835911100037</v>
      </c>
      <c r="R245" s="23">
        <v>591.15729616299984</v>
      </c>
      <c r="S245" s="21">
        <v>7294.8526000000038</v>
      </c>
      <c r="T245" s="22">
        <v>1150.6171005979998</v>
      </c>
      <c r="U245" s="23">
        <v>834.4819428750003</v>
      </c>
      <c r="V245" s="21">
        <v>13584.292000000012</v>
      </c>
      <c r="W245" s="22">
        <v>2142.6503771600005</v>
      </c>
      <c r="X245" s="23">
        <v>1597.3165250449988</v>
      </c>
      <c r="Y245" s="21">
        <v>3262.2241000000026</v>
      </c>
      <c r="Z245" s="22">
        <v>514.55060729300044</v>
      </c>
      <c r="AA245" s="23">
        <v>397.41232551999997</v>
      </c>
      <c r="AB245" s="21">
        <v>0</v>
      </c>
      <c r="AC245" s="22">
        <v>0</v>
      </c>
      <c r="AD245" s="23">
        <v>0</v>
      </c>
      <c r="AE245" s="21">
        <v>0</v>
      </c>
      <c r="AF245" s="22">
        <v>0</v>
      </c>
      <c r="AG245" s="23">
        <v>0</v>
      </c>
      <c r="AH245" s="21">
        <v>0</v>
      </c>
      <c r="AI245" s="22">
        <v>0</v>
      </c>
      <c r="AJ245" s="23">
        <v>0</v>
      </c>
      <c r="AK245" s="21">
        <v>0</v>
      </c>
      <c r="AL245" s="22">
        <v>0</v>
      </c>
      <c r="AM245" s="23">
        <v>0</v>
      </c>
      <c r="AN245" s="143">
        <v>0</v>
      </c>
      <c r="AO245" s="14">
        <v>0</v>
      </c>
      <c r="AP245" s="23">
        <v>0</v>
      </c>
      <c r="AQ245" s="143">
        <v>1.6000000000000001E-3</v>
      </c>
      <c r="AR245" s="14">
        <v>2.5236800000000005E-4</v>
      </c>
      <c r="AS245" s="23">
        <v>1.6921600000000003E-4</v>
      </c>
      <c r="AT245" s="143">
        <v>824.93809999999985</v>
      </c>
      <c r="AU245" s="14">
        <v>130.11748651300002</v>
      </c>
      <c r="AV245" s="23">
        <v>87.255320979000032</v>
      </c>
    </row>
    <row r="246" spans="1:48" x14ac:dyDescent="0.25">
      <c r="A246" s="7">
        <v>239</v>
      </c>
      <c r="B246" s="62" t="s">
        <v>200</v>
      </c>
      <c r="C246" s="130">
        <v>302</v>
      </c>
      <c r="D246" s="88">
        <v>0.17499999999999999</v>
      </c>
      <c r="E246" s="88" t="s">
        <v>321</v>
      </c>
      <c r="F246" s="73">
        <v>36992</v>
      </c>
      <c r="G246" s="73">
        <v>39508</v>
      </c>
      <c r="H246" s="90" t="s">
        <v>515</v>
      </c>
      <c r="I246" s="69">
        <f t="shared" si="74"/>
        <v>296637.8629196799</v>
      </c>
      <c r="J246" s="18">
        <f t="shared" si="75"/>
        <v>45459.909052593015</v>
      </c>
      <c r="K246" s="19">
        <f t="shared" si="73"/>
        <v>0.15325052778209272</v>
      </c>
      <c r="L246" s="20">
        <f t="shared" si="76"/>
        <v>32419.617911393536</v>
      </c>
      <c r="M246" s="21">
        <v>54556.657148079961</v>
      </c>
      <c r="N246" s="22">
        <v>9696.9002414997394</v>
      </c>
      <c r="O246" s="23">
        <v>7669.3495198333048</v>
      </c>
      <c r="P246" s="21">
        <v>38442.525602319976</v>
      </c>
      <c r="Q246" s="22">
        <v>6807.6248778233703</v>
      </c>
      <c r="R246" s="23">
        <v>5197.4871223557429</v>
      </c>
      <c r="S246" s="21">
        <v>39840.455245999969</v>
      </c>
      <c r="T246" s="22">
        <v>5664.9143314287394</v>
      </c>
      <c r="U246" s="23">
        <v>3884.0659770489433</v>
      </c>
      <c r="V246" s="21">
        <v>63311.697959840007</v>
      </c>
      <c r="W246" s="22">
        <v>9002.2903329096425</v>
      </c>
      <c r="X246" s="23">
        <v>6455.4644923526785</v>
      </c>
      <c r="Y246" s="21">
        <v>31932.585453360003</v>
      </c>
      <c r="Z246" s="22">
        <v>4540.4943256132565</v>
      </c>
      <c r="AA246" s="23">
        <v>3227.0939664717166</v>
      </c>
      <c r="AB246" s="21">
        <v>9094.7532951199992</v>
      </c>
      <c r="AC246" s="22">
        <v>1293.1829710331122</v>
      </c>
      <c r="AD246" s="23">
        <v>824.01425573750225</v>
      </c>
      <c r="AE246" s="21">
        <v>8608.643903519991</v>
      </c>
      <c r="AF246" s="22">
        <v>1224.0630766415086</v>
      </c>
      <c r="AG246" s="23">
        <v>758.96166715651202</v>
      </c>
      <c r="AH246" s="21">
        <v>5797.6548544800007</v>
      </c>
      <c r="AI246" s="22">
        <v>824.36854375851146</v>
      </c>
      <c r="AJ246" s="23">
        <v>482.75656572736881</v>
      </c>
      <c r="AK246" s="21">
        <v>4726.3007162400027</v>
      </c>
      <c r="AL246" s="22">
        <v>672.03269884216593</v>
      </c>
      <c r="AM246" s="23">
        <v>388.83517775568305</v>
      </c>
      <c r="AN246" s="143">
        <v>8494.4456535200006</v>
      </c>
      <c r="AO246" s="14">
        <v>1207.82522747401</v>
      </c>
      <c r="AP246" s="23">
        <v>747.97356395413499</v>
      </c>
      <c r="AQ246" s="143">
        <v>15641.794365920012</v>
      </c>
      <c r="AR246" s="14">
        <v>2224.106740890164</v>
      </c>
      <c r="AS246" s="23">
        <v>1361.9178895834564</v>
      </c>
      <c r="AT246" s="143">
        <v>16190.348721280008</v>
      </c>
      <c r="AU246" s="14">
        <v>2302.1056846788042</v>
      </c>
      <c r="AV246" s="23">
        <v>1421.6977134164902</v>
      </c>
    </row>
    <row r="247" spans="1:48" x14ac:dyDescent="0.25">
      <c r="A247" s="7">
        <v>240</v>
      </c>
      <c r="B247" s="62" t="s">
        <v>201</v>
      </c>
      <c r="C247" s="130">
        <v>303</v>
      </c>
      <c r="D247" s="88">
        <v>1.8499999999999999E-2</v>
      </c>
      <c r="E247" s="88" t="s">
        <v>321</v>
      </c>
      <c r="F247" s="73">
        <v>39993</v>
      </c>
      <c r="G247" s="73">
        <v>40057</v>
      </c>
      <c r="H247" s="90" t="s">
        <v>516</v>
      </c>
      <c r="I247" s="69">
        <f t="shared" si="74"/>
        <v>32724.124999999993</v>
      </c>
      <c r="J247" s="18">
        <f t="shared" si="75"/>
        <v>6451.8884849999968</v>
      </c>
      <c r="K247" s="19">
        <f t="shared" si="73"/>
        <v>0.19715999999999995</v>
      </c>
      <c r="L247" s="20">
        <f t="shared" si="76"/>
        <v>4962.0679013749996</v>
      </c>
      <c r="M247" s="21">
        <v>5510.0749999999925</v>
      </c>
      <c r="N247" s="22">
        <v>1086.3663869999975</v>
      </c>
      <c r="O247" s="23">
        <v>886.2358677499999</v>
      </c>
      <c r="P247" s="21">
        <v>3792.2750000000019</v>
      </c>
      <c r="Q247" s="22">
        <v>747.68493899999885</v>
      </c>
      <c r="R247" s="23">
        <v>587.61530225000001</v>
      </c>
      <c r="S247" s="21">
        <v>4914.2000000000016</v>
      </c>
      <c r="T247" s="22">
        <v>968.88367199999948</v>
      </c>
      <c r="U247" s="23">
        <v>746.97366800000032</v>
      </c>
      <c r="V247" s="21">
        <v>5883.6750000000011</v>
      </c>
      <c r="W247" s="22">
        <v>1160.0253629999988</v>
      </c>
      <c r="X247" s="23">
        <v>921.65657150000015</v>
      </c>
      <c r="Y247" s="21">
        <v>1748.2000000000016</v>
      </c>
      <c r="Z247" s="22">
        <v>344.6751120000003</v>
      </c>
      <c r="AA247" s="23">
        <v>275.37133925000001</v>
      </c>
      <c r="AB247" s="21">
        <v>1026.0999999999999</v>
      </c>
      <c r="AC247" s="22">
        <v>202.30587599999996</v>
      </c>
      <c r="AD247" s="23">
        <v>153.24145974999985</v>
      </c>
      <c r="AE247" s="21">
        <v>1078.45</v>
      </c>
      <c r="AF247" s="22">
        <v>212.62720199999993</v>
      </c>
      <c r="AG247" s="23">
        <v>153.06644649999996</v>
      </c>
      <c r="AH247" s="21">
        <v>1426.7249999999995</v>
      </c>
      <c r="AI247" s="22">
        <v>281.29310100000004</v>
      </c>
      <c r="AJ247" s="23">
        <v>192.26637599999992</v>
      </c>
      <c r="AK247" s="21">
        <v>867.37500000000023</v>
      </c>
      <c r="AL247" s="22">
        <v>171.01165499999996</v>
      </c>
      <c r="AM247" s="23">
        <v>121.57748700000002</v>
      </c>
      <c r="AN247" s="143">
        <v>2209.6499999999983</v>
      </c>
      <c r="AO247" s="14">
        <v>435.65459400000026</v>
      </c>
      <c r="AP247" s="23">
        <v>313.48893262499979</v>
      </c>
      <c r="AQ247" s="143">
        <v>1992.7499999999998</v>
      </c>
      <c r="AR247" s="14">
        <v>392.89059000000037</v>
      </c>
      <c r="AS247" s="23">
        <v>284.14065199999987</v>
      </c>
      <c r="AT247" s="143">
        <v>2274.6499999999978</v>
      </c>
      <c r="AU247" s="14">
        <v>448.46999400000107</v>
      </c>
      <c r="AV247" s="23">
        <v>326.4337987499996</v>
      </c>
    </row>
    <row r="248" spans="1:48" x14ac:dyDescent="0.25">
      <c r="A248" s="16">
        <v>241</v>
      </c>
      <c r="B248" s="62" t="s">
        <v>600</v>
      </c>
      <c r="C248" s="130">
        <v>325</v>
      </c>
      <c r="D248" s="88">
        <v>5.5E-2</v>
      </c>
      <c r="E248" s="88" t="s">
        <v>321</v>
      </c>
      <c r="F248" s="73">
        <v>37480</v>
      </c>
      <c r="G248" s="73">
        <v>40026</v>
      </c>
      <c r="H248" s="90" t="s">
        <v>517</v>
      </c>
      <c r="I248" s="69">
        <f t="shared" si="74"/>
        <v>123406.29029999998</v>
      </c>
      <c r="J248" s="18">
        <f t="shared" si="75"/>
        <v>24330.784195547993</v>
      </c>
      <c r="K248" s="19">
        <f t="shared" si="73"/>
        <v>0.19715999999999997</v>
      </c>
      <c r="L248" s="20">
        <f t="shared" si="76"/>
        <v>18903.302940773996</v>
      </c>
      <c r="M248" s="21">
        <v>22557.903600000009</v>
      </c>
      <c r="N248" s="22">
        <v>4447.5162737759974</v>
      </c>
      <c r="O248" s="23">
        <v>3566.2921293390027</v>
      </c>
      <c r="P248" s="21">
        <v>19958.528100000018</v>
      </c>
      <c r="Q248" s="22">
        <v>3935.0234001960016</v>
      </c>
      <c r="R248" s="23">
        <v>3094.5603032729955</v>
      </c>
      <c r="S248" s="21">
        <v>17989.432199999985</v>
      </c>
      <c r="T248" s="22">
        <v>3546.7964525519974</v>
      </c>
      <c r="U248" s="23">
        <v>2749.6912727819999</v>
      </c>
      <c r="V248" s="21">
        <v>20423.798399999985</v>
      </c>
      <c r="W248" s="22">
        <v>4026.7560925439971</v>
      </c>
      <c r="X248" s="23">
        <v>3221.0760428940016</v>
      </c>
      <c r="Y248" s="21">
        <v>18862.367399999999</v>
      </c>
      <c r="Z248" s="22">
        <v>3718.9043565840011</v>
      </c>
      <c r="AA248" s="23">
        <v>2958.5311013549995</v>
      </c>
      <c r="AB248" s="21">
        <v>4078.6388999999958</v>
      </c>
      <c r="AC248" s="22">
        <v>804.14444552399982</v>
      </c>
      <c r="AD248" s="23">
        <v>597.17973762299971</v>
      </c>
      <c r="AE248" s="21">
        <v>2578.5504000000019</v>
      </c>
      <c r="AF248" s="22">
        <v>508.38699686400014</v>
      </c>
      <c r="AG248" s="23">
        <v>366.75943389300016</v>
      </c>
      <c r="AH248" s="21">
        <v>2286.8717999999994</v>
      </c>
      <c r="AI248" s="22">
        <v>450.87964408799996</v>
      </c>
      <c r="AJ248" s="23">
        <v>306.31907070000017</v>
      </c>
      <c r="AK248" s="21">
        <v>1387.0367999999999</v>
      </c>
      <c r="AL248" s="22">
        <v>273.46817548799999</v>
      </c>
      <c r="AM248" s="23">
        <v>189.68588503500004</v>
      </c>
      <c r="AN248" s="143">
        <v>2107.4639999999995</v>
      </c>
      <c r="AO248" s="14">
        <v>415.50760223999987</v>
      </c>
      <c r="AP248" s="23">
        <v>286.25085363899979</v>
      </c>
      <c r="AQ248" s="143">
        <v>4276.6364999999987</v>
      </c>
      <c r="AR248" s="14">
        <v>843.18165233999957</v>
      </c>
      <c r="AS248" s="23">
        <v>580.89818863799997</v>
      </c>
      <c r="AT248" s="143">
        <v>6899.0622000000003</v>
      </c>
      <c r="AU248" s="14">
        <v>1360.2191033519998</v>
      </c>
      <c r="AV248" s="23">
        <v>986.05892160299936</v>
      </c>
    </row>
    <row r="249" spans="1:48" x14ac:dyDescent="0.25">
      <c r="A249" s="7">
        <v>242</v>
      </c>
      <c r="B249" s="62" t="s">
        <v>599</v>
      </c>
      <c r="C249" s="130">
        <v>326</v>
      </c>
      <c r="D249" s="88">
        <v>0.11</v>
      </c>
      <c r="E249" s="88" t="s">
        <v>321</v>
      </c>
      <c r="F249" s="73">
        <v>37519</v>
      </c>
      <c r="G249" s="73">
        <v>40026</v>
      </c>
      <c r="H249" s="90" t="s">
        <v>518</v>
      </c>
      <c r="I249" s="69">
        <f t="shared" si="74"/>
        <v>223730.3067999999</v>
      </c>
      <c r="J249" s="18">
        <f t="shared" si="75"/>
        <v>43790.732949964018</v>
      </c>
      <c r="K249" s="19">
        <f t="shared" si="73"/>
        <v>0.19573000000000015</v>
      </c>
      <c r="L249" s="20">
        <f t="shared" si="76"/>
        <v>34435.800416911974</v>
      </c>
      <c r="M249" s="21">
        <v>56731.402399999926</v>
      </c>
      <c r="N249" s="22">
        <v>11104.037391752006</v>
      </c>
      <c r="O249" s="23">
        <v>8978.9153805959886</v>
      </c>
      <c r="P249" s="21">
        <v>29801.7048</v>
      </c>
      <c r="Q249" s="22">
        <v>5833.0876805040016</v>
      </c>
      <c r="R249" s="23">
        <v>4585.3121701039945</v>
      </c>
      <c r="S249" s="21">
        <v>33764.682799999951</v>
      </c>
      <c r="T249" s="22">
        <v>6608.7613644440007</v>
      </c>
      <c r="U249" s="23">
        <v>5075.5865843079937</v>
      </c>
      <c r="V249" s="21">
        <v>57030.296800000026</v>
      </c>
      <c r="W249" s="22">
        <v>11162.539992664</v>
      </c>
      <c r="X249" s="23">
        <v>8866.7118287080029</v>
      </c>
      <c r="Y249" s="21">
        <v>27755.570799999994</v>
      </c>
      <c r="Z249" s="22">
        <v>5432.5978726839985</v>
      </c>
      <c r="AA249" s="23">
        <v>4290.0219753320007</v>
      </c>
      <c r="AB249" s="21">
        <v>5389.921199999998</v>
      </c>
      <c r="AC249" s="22">
        <v>1054.9692764760005</v>
      </c>
      <c r="AD249" s="23">
        <v>778.03034453600026</v>
      </c>
      <c r="AE249" s="21">
        <v>2985.0887999999991</v>
      </c>
      <c r="AF249" s="22">
        <v>584.27143082399971</v>
      </c>
      <c r="AG249" s="23">
        <v>420.44849809599992</v>
      </c>
      <c r="AH249" s="21">
        <v>1512.6539999999998</v>
      </c>
      <c r="AI249" s="22">
        <v>296.07176741999996</v>
      </c>
      <c r="AJ249" s="23">
        <v>207.15414768799994</v>
      </c>
      <c r="AK249" s="21">
        <v>325.33560000000006</v>
      </c>
      <c r="AL249" s="22">
        <v>63.677936987999999</v>
      </c>
      <c r="AM249" s="23">
        <v>44.406377959999993</v>
      </c>
      <c r="AN249" s="143">
        <v>175.08920000000001</v>
      </c>
      <c r="AO249" s="14">
        <v>34.270209115999997</v>
      </c>
      <c r="AP249" s="23">
        <v>24.827990135999997</v>
      </c>
      <c r="AQ249" s="143">
        <v>2512.7588000000001</v>
      </c>
      <c r="AR249" s="14">
        <v>491.82227992399993</v>
      </c>
      <c r="AS249" s="23">
        <v>351.15189639199991</v>
      </c>
      <c r="AT249" s="143">
        <v>5745.8015999999989</v>
      </c>
      <c r="AU249" s="14">
        <v>1124.6257471680001</v>
      </c>
      <c r="AV249" s="23">
        <v>813.23322305599913</v>
      </c>
    </row>
    <row r="250" spans="1:48" x14ac:dyDescent="0.25">
      <c r="A250" s="7">
        <v>243</v>
      </c>
      <c r="B250" s="62" t="s">
        <v>598</v>
      </c>
      <c r="C250" s="130">
        <v>327</v>
      </c>
      <c r="D250" s="88">
        <v>4.4999999999999998E-2</v>
      </c>
      <c r="E250" s="88" t="s">
        <v>321</v>
      </c>
      <c r="F250" s="73">
        <v>37230</v>
      </c>
      <c r="G250" s="73">
        <v>40026</v>
      </c>
      <c r="H250" s="90" t="s">
        <v>519</v>
      </c>
      <c r="I250" s="69">
        <f t="shared" si="74"/>
        <v>62304.696299999981</v>
      </c>
      <c r="J250" s="18">
        <f t="shared" si="75"/>
        <v>12283.993922508002</v>
      </c>
      <c r="K250" s="19">
        <f t="shared" si="73"/>
        <v>0.19716000000000009</v>
      </c>
      <c r="L250" s="20">
        <f t="shared" si="76"/>
        <v>9707.9519196719957</v>
      </c>
      <c r="M250" s="21">
        <v>15933.791699999994</v>
      </c>
      <c r="N250" s="22">
        <v>3141.5063715719994</v>
      </c>
      <c r="O250" s="23">
        <v>2584.5739094009991</v>
      </c>
      <c r="P250" s="21">
        <v>8179.1852999999992</v>
      </c>
      <c r="Q250" s="22">
        <v>1612.6081737479992</v>
      </c>
      <c r="R250" s="23">
        <v>1268.2921181039994</v>
      </c>
      <c r="S250" s="21">
        <v>8255.7536999999993</v>
      </c>
      <c r="T250" s="22">
        <v>1627.7043994920011</v>
      </c>
      <c r="U250" s="23">
        <v>1254.7799008260008</v>
      </c>
      <c r="V250" s="21">
        <v>19531.223699999988</v>
      </c>
      <c r="W250" s="22">
        <v>3850.7760646920033</v>
      </c>
      <c r="X250" s="23">
        <v>3060.1569080399972</v>
      </c>
      <c r="Y250" s="21">
        <v>3782.2434000000007</v>
      </c>
      <c r="Z250" s="22">
        <v>745.70710874400072</v>
      </c>
      <c r="AA250" s="23">
        <v>598.07553802499979</v>
      </c>
      <c r="AB250" s="21">
        <v>473.76929999999999</v>
      </c>
      <c r="AC250" s="22">
        <v>93.408355188000016</v>
      </c>
      <c r="AD250" s="23">
        <v>69.563372021999982</v>
      </c>
      <c r="AE250" s="21">
        <v>804.0650999999998</v>
      </c>
      <c r="AF250" s="22">
        <v>158.52947511600001</v>
      </c>
      <c r="AG250" s="23">
        <v>113.47318565099997</v>
      </c>
      <c r="AH250" s="21">
        <v>529.92960000000005</v>
      </c>
      <c r="AI250" s="22">
        <v>104.48091993599996</v>
      </c>
      <c r="AJ250" s="23">
        <v>75.00317364899999</v>
      </c>
      <c r="AK250" s="21">
        <v>627.14699999999993</v>
      </c>
      <c r="AL250" s="22">
        <v>123.64830251999997</v>
      </c>
      <c r="AM250" s="23">
        <v>85.473443279999998</v>
      </c>
      <c r="AN250" s="143">
        <v>870.09149999999977</v>
      </c>
      <c r="AO250" s="14">
        <v>171.54724014000013</v>
      </c>
      <c r="AP250" s="23">
        <v>124.36513559399999</v>
      </c>
      <c r="AQ250" s="143">
        <v>1571.5958999999993</v>
      </c>
      <c r="AR250" s="14">
        <v>309.85584764399999</v>
      </c>
      <c r="AS250" s="23">
        <v>224.46987978599992</v>
      </c>
      <c r="AT250" s="143">
        <v>1745.9001000000005</v>
      </c>
      <c r="AU250" s="14">
        <v>344.22166371600008</v>
      </c>
      <c r="AV250" s="23">
        <v>249.72535529399988</v>
      </c>
    </row>
    <row r="251" spans="1:48" x14ac:dyDescent="0.25">
      <c r="A251" s="7">
        <v>244</v>
      </c>
      <c r="B251" s="62" t="s">
        <v>202</v>
      </c>
      <c r="C251" s="130">
        <v>368</v>
      </c>
      <c r="D251" s="88">
        <v>0.15</v>
      </c>
      <c r="E251" s="88" t="s">
        <v>321</v>
      </c>
      <c r="F251" s="73">
        <v>36283</v>
      </c>
      <c r="G251" s="73">
        <v>39387</v>
      </c>
      <c r="H251" s="90" t="s">
        <v>520</v>
      </c>
      <c r="I251" s="69">
        <f t="shared" si="74"/>
        <v>188957.2380000001</v>
      </c>
      <c r="J251" s="18">
        <f t="shared" si="75"/>
        <v>29586.924326039996</v>
      </c>
      <c r="K251" s="19">
        <f t="shared" si="73"/>
        <v>0.15657999999999989</v>
      </c>
      <c r="L251" s="20">
        <f t="shared" si="76"/>
        <v>21807.143843760005</v>
      </c>
      <c r="M251" s="21">
        <v>44507.819999999971</v>
      </c>
      <c r="N251" s="22">
        <v>6969.0344555999964</v>
      </c>
      <c r="O251" s="23">
        <v>5383.4048272200062</v>
      </c>
      <c r="P251" s="21">
        <v>29976.564000000017</v>
      </c>
      <c r="Q251" s="22">
        <v>4693.7303911200015</v>
      </c>
      <c r="R251" s="23">
        <v>3481.7465634600017</v>
      </c>
      <c r="S251" s="21">
        <v>26868.65400000001</v>
      </c>
      <c r="T251" s="22">
        <v>4207.0938433199944</v>
      </c>
      <c r="U251" s="23">
        <v>3021.4893737999978</v>
      </c>
      <c r="V251" s="21">
        <v>51740.190000000061</v>
      </c>
      <c r="W251" s="22">
        <v>8101.4789502000012</v>
      </c>
      <c r="X251" s="23">
        <v>6027.1885723200003</v>
      </c>
      <c r="Y251" s="21">
        <v>16096.668000000007</v>
      </c>
      <c r="Z251" s="22">
        <v>2520.4162754400008</v>
      </c>
      <c r="AA251" s="23">
        <v>1889.7348091800006</v>
      </c>
      <c r="AB251" s="21">
        <v>3017.8500000000004</v>
      </c>
      <c r="AC251" s="22">
        <v>472.53495299999975</v>
      </c>
      <c r="AD251" s="23">
        <v>317.4865528200001</v>
      </c>
      <c r="AE251" s="21">
        <v>2468.2680000000005</v>
      </c>
      <c r="AF251" s="22">
        <v>386.48140343999978</v>
      </c>
      <c r="AG251" s="23">
        <v>250.95606186000003</v>
      </c>
      <c r="AH251" s="21">
        <v>999.64199999999994</v>
      </c>
      <c r="AI251" s="22">
        <v>156.52394436</v>
      </c>
      <c r="AJ251" s="23">
        <v>96.287956079999958</v>
      </c>
      <c r="AK251" s="21">
        <v>1039.3440000000003</v>
      </c>
      <c r="AL251" s="22">
        <v>162.74048352</v>
      </c>
      <c r="AM251" s="23">
        <v>103.25342753999998</v>
      </c>
      <c r="AN251" s="143">
        <v>3125.6219999999989</v>
      </c>
      <c r="AO251" s="14">
        <v>489.40989275999976</v>
      </c>
      <c r="AP251" s="23">
        <v>317.88790638000012</v>
      </c>
      <c r="AQ251" s="143">
        <v>3893.3819999999996</v>
      </c>
      <c r="AR251" s="14">
        <v>609.62575355999979</v>
      </c>
      <c r="AS251" s="23">
        <v>386.27630825999972</v>
      </c>
      <c r="AT251" s="143">
        <v>5223.2339999999967</v>
      </c>
      <c r="AU251" s="14">
        <v>817.85397972000055</v>
      </c>
      <c r="AV251" s="23">
        <v>531.43148483999983</v>
      </c>
    </row>
    <row r="252" spans="1:48" x14ac:dyDescent="0.25">
      <c r="A252" s="16">
        <v>245</v>
      </c>
      <c r="B252" s="62" t="s">
        <v>203</v>
      </c>
      <c r="C252" s="130">
        <v>335</v>
      </c>
      <c r="D252" s="88">
        <v>0.09</v>
      </c>
      <c r="E252" s="88" t="s">
        <v>321</v>
      </c>
      <c r="F252" s="73">
        <v>36237</v>
      </c>
      <c r="G252" s="73">
        <v>39479</v>
      </c>
      <c r="H252" s="90" t="s">
        <v>521</v>
      </c>
      <c r="I252" s="69">
        <f t="shared" si="74"/>
        <v>150312.24080000009</v>
      </c>
      <c r="J252" s="18">
        <f t="shared" si="75"/>
        <v>23769.067986164006</v>
      </c>
      <c r="K252" s="19">
        <f t="shared" si="73"/>
        <v>0.15813128631213907</v>
      </c>
      <c r="L252" s="20">
        <f t="shared" si="76"/>
        <v>17271.651101640004</v>
      </c>
      <c r="M252" s="21">
        <v>23744.074800000006</v>
      </c>
      <c r="N252" s="22">
        <v>3951.0245538839995</v>
      </c>
      <c r="O252" s="23">
        <v>3089.7230066960005</v>
      </c>
      <c r="P252" s="21">
        <v>19925.877200000006</v>
      </c>
      <c r="Q252" s="22">
        <v>3119.9938519760021</v>
      </c>
      <c r="R252" s="23">
        <v>2308.751131756002</v>
      </c>
      <c r="S252" s="21">
        <v>19409.12480000002</v>
      </c>
      <c r="T252" s="22">
        <v>3039.0807611840019</v>
      </c>
      <c r="U252" s="23">
        <v>2192.5523667440025</v>
      </c>
      <c r="V252" s="21">
        <v>47133.749200000035</v>
      </c>
      <c r="W252" s="22">
        <v>7380.2024497359989</v>
      </c>
      <c r="X252" s="23">
        <v>5488.3311262960024</v>
      </c>
      <c r="Y252" s="21">
        <v>11186.402400000003</v>
      </c>
      <c r="Z252" s="22">
        <v>1751.5668877920004</v>
      </c>
      <c r="AA252" s="23">
        <v>1275.0741984079998</v>
      </c>
      <c r="AB252" s="21">
        <v>2879.0495999999998</v>
      </c>
      <c r="AC252" s="22">
        <v>450.80158636799996</v>
      </c>
      <c r="AD252" s="23">
        <v>280.9576526080001</v>
      </c>
      <c r="AE252" s="21">
        <v>2358.9647999999997</v>
      </c>
      <c r="AF252" s="22">
        <v>369.36670838399993</v>
      </c>
      <c r="AG252" s="23">
        <v>236.5412629919999</v>
      </c>
      <c r="AH252" s="21">
        <v>2044.0859999999993</v>
      </c>
      <c r="AI252" s="22">
        <v>320.06298587999987</v>
      </c>
      <c r="AJ252" s="23">
        <v>192.06034548799997</v>
      </c>
      <c r="AK252" s="21">
        <v>1008.1516</v>
      </c>
      <c r="AL252" s="22">
        <v>157.85637752799997</v>
      </c>
      <c r="AM252" s="23">
        <v>92.937277587999986</v>
      </c>
      <c r="AN252" s="143">
        <v>5952.4271999999992</v>
      </c>
      <c r="AO252" s="14">
        <v>932.03105097599973</v>
      </c>
      <c r="AP252" s="23">
        <v>617.183433928</v>
      </c>
      <c r="AQ252" s="143">
        <v>5120.9683999999988</v>
      </c>
      <c r="AR252" s="14">
        <v>801.84123207200037</v>
      </c>
      <c r="AS252" s="23">
        <v>500.43469446799986</v>
      </c>
      <c r="AT252" s="143">
        <v>9549.3647999999976</v>
      </c>
      <c r="AU252" s="14">
        <v>1495.239540384001</v>
      </c>
      <c r="AV252" s="23">
        <v>997.10460466799987</v>
      </c>
    </row>
    <row r="253" spans="1:48" x14ac:dyDescent="0.25">
      <c r="A253" s="7">
        <v>246</v>
      </c>
      <c r="B253" s="62" t="s">
        <v>204</v>
      </c>
      <c r="C253" s="130">
        <v>339</v>
      </c>
      <c r="D253" s="88">
        <v>0.12</v>
      </c>
      <c r="E253" s="88" t="s">
        <v>321</v>
      </c>
      <c r="F253" s="73">
        <v>37148</v>
      </c>
      <c r="G253" s="73">
        <v>39448</v>
      </c>
      <c r="H253" s="90" t="s">
        <v>522</v>
      </c>
      <c r="I253" s="69">
        <f t="shared" si="74"/>
        <v>294766.16399999999</v>
      </c>
      <c r="J253" s="18">
        <f t="shared" si="75"/>
        <v>45600.325570799992</v>
      </c>
      <c r="K253" s="19">
        <f t="shared" si="73"/>
        <v>0.15469999999999998</v>
      </c>
      <c r="L253" s="20">
        <f t="shared" si="76"/>
        <v>32420.129110800008</v>
      </c>
      <c r="M253" s="21">
        <v>52748.741999999962</v>
      </c>
      <c r="N253" s="22">
        <v>8160.2303873999972</v>
      </c>
      <c r="O253" s="23">
        <v>6266.024547300005</v>
      </c>
      <c r="P253" s="21">
        <v>31098.755999999998</v>
      </c>
      <c r="Q253" s="22">
        <v>4810.9775531999967</v>
      </c>
      <c r="R253" s="23">
        <v>3465.4686755999996</v>
      </c>
      <c r="S253" s="21">
        <v>32277.732000000007</v>
      </c>
      <c r="T253" s="22">
        <v>4993.3651403999993</v>
      </c>
      <c r="U253" s="23">
        <v>3479.0038705800039</v>
      </c>
      <c r="V253" s="21">
        <v>69988.080000000075</v>
      </c>
      <c r="W253" s="22">
        <v>10827.155976</v>
      </c>
      <c r="X253" s="23">
        <v>8017.6233928200008</v>
      </c>
      <c r="Y253" s="21">
        <v>27363.42599999997</v>
      </c>
      <c r="Z253" s="22">
        <v>4233.1220022000007</v>
      </c>
      <c r="AA253" s="23">
        <v>3099.0334687200002</v>
      </c>
      <c r="AB253" s="21">
        <v>10362.167999999996</v>
      </c>
      <c r="AC253" s="22">
        <v>1603.0273896000019</v>
      </c>
      <c r="AD253" s="23">
        <v>1077.5602401000001</v>
      </c>
      <c r="AE253" s="21">
        <v>12513.689999999973</v>
      </c>
      <c r="AF253" s="22">
        <v>1935.8678429999998</v>
      </c>
      <c r="AG253" s="23">
        <v>1253.3080763399994</v>
      </c>
      <c r="AH253" s="21">
        <v>8206.8000000000011</v>
      </c>
      <c r="AI253" s="22">
        <v>1269.5919600000011</v>
      </c>
      <c r="AJ253" s="23">
        <v>784.13681897999959</v>
      </c>
      <c r="AK253" s="21">
        <v>10397.934000000008</v>
      </c>
      <c r="AL253" s="22">
        <v>1608.5603898000004</v>
      </c>
      <c r="AM253" s="23">
        <v>995.80285487999993</v>
      </c>
      <c r="AN253" s="143">
        <v>11120.526000000011</v>
      </c>
      <c r="AO253" s="14">
        <v>1720.3453722000002</v>
      </c>
      <c r="AP253" s="23">
        <v>1125.1378411199994</v>
      </c>
      <c r="AQ253" s="143">
        <v>13471.674000000003</v>
      </c>
      <c r="AR253" s="14">
        <v>2084.0679678000015</v>
      </c>
      <c r="AS253" s="23">
        <v>1324.1132509799997</v>
      </c>
      <c r="AT253" s="143">
        <v>15216.636000000011</v>
      </c>
      <c r="AU253" s="14">
        <v>2354.0135892000048</v>
      </c>
      <c r="AV253" s="23">
        <v>1532.9160733800006</v>
      </c>
    </row>
    <row r="254" spans="1:48" x14ac:dyDescent="0.25">
      <c r="A254" s="7"/>
      <c r="B254" s="62"/>
      <c r="C254" s="62"/>
      <c r="D254" s="88">
        <f>SUM(D111:D253)</f>
        <v>28.410199999999989</v>
      </c>
      <c r="E254" s="88"/>
      <c r="F254" s="73"/>
      <c r="G254" s="73"/>
      <c r="H254" s="104" t="s">
        <v>607</v>
      </c>
      <c r="I254" s="99">
        <f>SUM(I111:I253)</f>
        <v>49524639.594678141</v>
      </c>
      <c r="J254" s="99">
        <f>SUM(J111:J253)</f>
        <v>7312057.2411586344</v>
      </c>
      <c r="K254" s="99"/>
      <c r="L254" s="99">
        <f t="shared" ref="L254:AM254" si="81">SUM(L111:L253)</f>
        <v>5172712.0911833066</v>
      </c>
      <c r="M254" s="99">
        <f t="shared" si="81"/>
        <v>9795732.3094319329</v>
      </c>
      <c r="N254" s="99">
        <f t="shared" si="81"/>
        <v>1448981.0585088455</v>
      </c>
      <c r="O254" s="99">
        <f t="shared" si="81"/>
        <v>1092175.7153560359</v>
      </c>
      <c r="P254" s="99">
        <f t="shared" si="81"/>
        <v>6373383.5117658945</v>
      </c>
      <c r="Q254" s="99">
        <f t="shared" si="81"/>
        <v>924233.36054143356</v>
      </c>
      <c r="R254" s="99">
        <f t="shared" si="81"/>
        <v>654793.91924897954</v>
      </c>
      <c r="S254" s="99">
        <f t="shared" si="81"/>
        <v>6483987.8339805994</v>
      </c>
      <c r="T254" s="99">
        <f t="shared" si="81"/>
        <v>951675.78280028061</v>
      </c>
      <c r="U254" s="99">
        <f t="shared" si="81"/>
        <v>658741.40204246645</v>
      </c>
      <c r="V254" s="99">
        <f t="shared" si="81"/>
        <v>11170932.610764224</v>
      </c>
      <c r="W254" s="99">
        <f t="shared" si="81"/>
        <v>1687944.9580811043</v>
      </c>
      <c r="X254" s="99">
        <f t="shared" si="81"/>
        <v>1239824.011892115</v>
      </c>
      <c r="Y254" s="99">
        <f t="shared" si="81"/>
        <v>6024428.9223136585</v>
      </c>
      <c r="Z254" s="99">
        <f t="shared" si="81"/>
        <v>874717.44835779944</v>
      </c>
      <c r="AA254" s="99">
        <f t="shared" si="81"/>
        <v>633035.55561004975</v>
      </c>
      <c r="AB254" s="99">
        <f t="shared" si="81"/>
        <v>1480721.591215451</v>
      </c>
      <c r="AC254" s="99">
        <f t="shared" si="81"/>
        <v>212090.91807617471</v>
      </c>
      <c r="AD254" s="99">
        <f t="shared" si="81"/>
        <v>136219.13006315308</v>
      </c>
      <c r="AE254" s="99">
        <f t="shared" si="81"/>
        <v>1041005.1171965619</v>
      </c>
      <c r="AF254" s="99">
        <f t="shared" si="81"/>
        <v>152762.48398742155</v>
      </c>
      <c r="AG254" s="99">
        <f t="shared" si="81"/>
        <v>96227.02962429286</v>
      </c>
      <c r="AH254" s="99">
        <f t="shared" si="81"/>
        <v>637611.62422586372</v>
      </c>
      <c r="AI254" s="99">
        <f t="shared" si="81"/>
        <v>97383.684189477601</v>
      </c>
      <c r="AJ254" s="99">
        <f t="shared" si="81"/>
        <v>59296.201772376131</v>
      </c>
      <c r="AK254" s="99">
        <f t="shared" si="81"/>
        <v>681484.251013648</v>
      </c>
      <c r="AL254" s="99">
        <f t="shared" si="81"/>
        <v>100491.74330081391</v>
      </c>
      <c r="AM254" s="99">
        <f t="shared" si="81"/>
        <v>59988.289368571081</v>
      </c>
      <c r="AN254" s="99">
        <f t="shared" ref="AN254:AV254" si="82">SUM(AN111:AN253)</f>
        <v>1403153.6996911888</v>
      </c>
      <c r="AO254" s="99">
        <f t="shared" si="82"/>
        <v>208786.14129975293</v>
      </c>
      <c r="AP254" s="99">
        <f t="shared" si="82"/>
        <v>132710.87364841273</v>
      </c>
      <c r="AQ254" s="99">
        <f t="shared" si="82"/>
        <v>2040581.0494990777</v>
      </c>
      <c r="AR254" s="99">
        <f t="shared" si="82"/>
        <v>302926.53394018306</v>
      </c>
      <c r="AS254" s="99">
        <f t="shared" si="82"/>
        <v>189427.00555430059</v>
      </c>
      <c r="AT254" s="99">
        <f t="shared" si="82"/>
        <v>2391617.0735800373</v>
      </c>
      <c r="AU254" s="99">
        <f t="shared" si="82"/>
        <v>350063.12807534833</v>
      </c>
      <c r="AV254" s="99">
        <f t="shared" si="82"/>
        <v>220272.95700255281</v>
      </c>
    </row>
    <row r="255" spans="1:48" x14ac:dyDescent="0.25">
      <c r="A255" s="7"/>
      <c r="B255" s="62"/>
      <c r="C255" s="62"/>
      <c r="D255" s="88"/>
      <c r="E255" s="88"/>
      <c r="F255" s="73"/>
      <c r="G255" s="73"/>
      <c r="H255" s="90"/>
      <c r="I255" s="100"/>
      <c r="J255" s="101"/>
      <c r="K255" s="102"/>
      <c r="L255" s="103"/>
      <c r="M255" s="21"/>
      <c r="N255" s="22"/>
      <c r="O255" s="23"/>
      <c r="P255" s="21"/>
      <c r="Q255" s="22"/>
      <c r="R255" s="23"/>
      <c r="S255" s="21"/>
      <c r="T255" s="22"/>
      <c r="U255" s="23"/>
      <c r="V255" s="21"/>
      <c r="W255" s="22"/>
      <c r="X255" s="23"/>
      <c r="Y255" s="21"/>
      <c r="Z255" s="22"/>
      <c r="AA255" s="23"/>
      <c r="AB255" s="21"/>
      <c r="AC255" s="22"/>
      <c r="AD255" s="23"/>
      <c r="AE255" s="21"/>
      <c r="AF255" s="22"/>
      <c r="AG255" s="23"/>
      <c r="AH255" s="21"/>
      <c r="AI255" s="22"/>
      <c r="AJ255" s="23"/>
      <c r="AK255" s="21"/>
      <c r="AL255" s="22"/>
      <c r="AM255" s="23"/>
      <c r="AN255" s="21"/>
      <c r="AO255" s="22"/>
      <c r="AP255" s="23"/>
      <c r="AQ255" s="21"/>
      <c r="AR255" s="22"/>
      <c r="AS255" s="23"/>
      <c r="AT255" s="21"/>
      <c r="AU255" s="22"/>
      <c r="AV255" s="23"/>
    </row>
    <row r="256" spans="1:48" x14ac:dyDescent="0.25">
      <c r="A256" s="7">
        <v>247</v>
      </c>
      <c r="B256" s="62" t="s">
        <v>571</v>
      </c>
      <c r="C256" s="130">
        <v>31</v>
      </c>
      <c r="D256" s="88">
        <v>2</v>
      </c>
      <c r="E256" s="88"/>
      <c r="F256" s="73">
        <v>37589</v>
      </c>
      <c r="G256" s="73">
        <v>37589</v>
      </c>
      <c r="H256" s="90" t="s">
        <v>371</v>
      </c>
      <c r="I256" s="69">
        <f t="shared" ref="I256:I286" si="83">M256+P256+S256+V256+Y256+AB256+AE256+AH256+AK256+AN256+AQ256+AT256</f>
        <v>1776479.5000000002</v>
      </c>
      <c r="J256" s="18">
        <f t="shared" ref="J256:J286" si="84">N256+Q256+T256+W256+Z256+AC256+AF256+AI256+AL256+AO256+AR256+AU256</f>
        <v>197544.52040000007</v>
      </c>
      <c r="K256" s="19">
        <f t="shared" si="73"/>
        <v>0.11120000000000002</v>
      </c>
      <c r="L256" s="20">
        <f t="shared" ref="L256:L286" si="85">O256+R256+U256+X256+AA256+AD256+AG256+AJ256+AM256+AP256+AS256+AV256</f>
        <v>112029.86536824997</v>
      </c>
      <c r="M256" s="21">
        <v>211717.44999999984</v>
      </c>
      <c r="N256" s="22">
        <v>23542.98044000001</v>
      </c>
      <c r="O256" s="23">
        <v>16421.441435499986</v>
      </c>
      <c r="P256" s="21">
        <v>85868.099999999962</v>
      </c>
      <c r="Q256" s="22">
        <v>9548.5327200000065</v>
      </c>
      <c r="R256" s="23">
        <v>5372.6545495</v>
      </c>
      <c r="S256" s="21">
        <v>150588.04999999993</v>
      </c>
      <c r="T256" s="22">
        <v>16745.391159999996</v>
      </c>
      <c r="U256" s="23">
        <v>9539.627714500024</v>
      </c>
      <c r="V256" s="21">
        <v>189789.34999999992</v>
      </c>
      <c r="W256" s="22">
        <v>21104.575720000001</v>
      </c>
      <c r="X256" s="23">
        <v>13551.880161499979</v>
      </c>
      <c r="Y256" s="21">
        <v>89586.699999999953</v>
      </c>
      <c r="Z256" s="22">
        <v>9962.0410400000037</v>
      </c>
      <c r="AA256" s="23">
        <v>6444.7442175000078</v>
      </c>
      <c r="AB256" s="21">
        <v>139602.89999999985</v>
      </c>
      <c r="AC256" s="22">
        <v>15523.842480000018</v>
      </c>
      <c r="AD256" s="23">
        <v>8165.4169769999917</v>
      </c>
      <c r="AE256" s="21">
        <v>83140.799999999857</v>
      </c>
      <c r="AF256" s="22">
        <v>9245.2569600000043</v>
      </c>
      <c r="AG256" s="23">
        <v>4796.3141130000076</v>
      </c>
      <c r="AH256" s="21">
        <v>102964.75000000001</v>
      </c>
      <c r="AI256" s="22">
        <v>11449.680199999979</v>
      </c>
      <c r="AJ256" s="23">
        <v>5661.4552410000042</v>
      </c>
      <c r="AK256" s="21">
        <v>245257.40000000008</v>
      </c>
      <c r="AL256" s="22">
        <v>27272.622879999988</v>
      </c>
      <c r="AM256" s="23">
        <v>13322.439246499998</v>
      </c>
      <c r="AN256" s="143">
        <v>216229.50000000015</v>
      </c>
      <c r="AO256" s="14">
        <v>24044.720400000038</v>
      </c>
      <c r="AP256" s="23">
        <v>12887.325835250002</v>
      </c>
      <c r="AQ256" s="143">
        <v>136155.05000000025</v>
      </c>
      <c r="AR256" s="14">
        <v>15140.441560000008</v>
      </c>
      <c r="AS256" s="23">
        <v>8300.2177349999856</v>
      </c>
      <c r="AT256" s="143">
        <v>125579.45000000013</v>
      </c>
      <c r="AU256" s="14">
        <v>13964.434840000002</v>
      </c>
      <c r="AV256" s="23">
        <v>7566.3481419999953</v>
      </c>
    </row>
    <row r="257" spans="1:48" x14ac:dyDescent="0.25">
      <c r="A257" s="16">
        <v>248</v>
      </c>
      <c r="B257" s="62" t="s">
        <v>205</v>
      </c>
      <c r="C257" s="130">
        <v>75</v>
      </c>
      <c r="D257" s="88">
        <v>1.95</v>
      </c>
      <c r="E257" s="88"/>
      <c r="F257" s="73">
        <v>37575</v>
      </c>
      <c r="G257" s="73">
        <v>37575</v>
      </c>
      <c r="H257" s="90" t="s">
        <v>372</v>
      </c>
      <c r="I257" s="69">
        <f t="shared" si="83"/>
        <v>3757969.1999999983</v>
      </c>
      <c r="J257" s="18">
        <f t="shared" si="84"/>
        <v>417886.17504000006</v>
      </c>
      <c r="K257" s="19">
        <f t="shared" si="73"/>
        <v>0.11120000000000006</v>
      </c>
      <c r="L257" s="20">
        <f t="shared" si="85"/>
        <v>238971.22280879988</v>
      </c>
      <c r="M257" s="21">
        <v>454633.91999999975</v>
      </c>
      <c r="N257" s="22">
        <v>50555.291903999983</v>
      </c>
      <c r="O257" s="23">
        <v>35124.892995599999</v>
      </c>
      <c r="P257" s="21">
        <v>180856.43999999994</v>
      </c>
      <c r="Q257" s="22">
        <v>20111.236127999986</v>
      </c>
      <c r="R257" s="23">
        <v>11840.52837</v>
      </c>
      <c r="S257" s="21">
        <v>291552.8400000002</v>
      </c>
      <c r="T257" s="22">
        <v>32420.675808000004</v>
      </c>
      <c r="U257" s="23">
        <v>19040.99928599998</v>
      </c>
      <c r="V257" s="21">
        <v>338391.84</v>
      </c>
      <c r="W257" s="22">
        <v>37629.172608000044</v>
      </c>
      <c r="X257" s="23">
        <v>24290.573372399984</v>
      </c>
      <c r="Y257" s="21">
        <v>205498.56000000006</v>
      </c>
      <c r="Z257" s="22">
        <v>22851.439871999999</v>
      </c>
      <c r="AA257" s="23">
        <v>14102.659798800007</v>
      </c>
      <c r="AB257" s="21">
        <v>324034.31999999983</v>
      </c>
      <c r="AC257" s="22">
        <v>36032.616384000037</v>
      </c>
      <c r="AD257" s="23">
        <v>19928.8533732</v>
      </c>
      <c r="AE257" s="21">
        <v>199764.83999999994</v>
      </c>
      <c r="AF257" s="22">
        <v>22213.850208000022</v>
      </c>
      <c r="AG257" s="23">
        <v>11569.735369200007</v>
      </c>
      <c r="AH257" s="21">
        <v>267658.19999999978</v>
      </c>
      <c r="AI257" s="22">
        <v>29763.591839999961</v>
      </c>
      <c r="AJ257" s="23">
        <v>14962.361384400007</v>
      </c>
      <c r="AK257" s="21">
        <v>389897.99999999983</v>
      </c>
      <c r="AL257" s="22">
        <v>43356.657599999999</v>
      </c>
      <c r="AM257" s="23">
        <v>22847.52064799998</v>
      </c>
      <c r="AN257" s="143">
        <v>566901.59999999939</v>
      </c>
      <c r="AO257" s="14">
        <v>63039.457920000073</v>
      </c>
      <c r="AP257" s="23">
        <v>33054.989901599984</v>
      </c>
      <c r="AQ257" s="143">
        <v>218121.84000000003</v>
      </c>
      <c r="AR257" s="14">
        <v>24255.148607999981</v>
      </c>
      <c r="AS257" s="23">
        <v>13071.992901600004</v>
      </c>
      <c r="AT257" s="143">
        <v>320656.80000000005</v>
      </c>
      <c r="AU257" s="14">
        <v>35657.036160000011</v>
      </c>
      <c r="AV257" s="23">
        <v>19136.115407999994</v>
      </c>
    </row>
    <row r="258" spans="1:48" x14ac:dyDescent="0.25">
      <c r="A258" s="7">
        <v>249</v>
      </c>
      <c r="B258" s="62" t="s">
        <v>206</v>
      </c>
      <c r="C258" s="130">
        <v>107</v>
      </c>
      <c r="D258" s="88">
        <v>1</v>
      </c>
      <c r="E258" s="88" t="s">
        <v>321</v>
      </c>
      <c r="F258" s="73">
        <v>40557</v>
      </c>
      <c r="G258" s="73">
        <v>40557</v>
      </c>
      <c r="H258" s="90" t="s">
        <v>373</v>
      </c>
      <c r="I258" s="69">
        <f t="shared" si="83"/>
        <v>1628480</v>
      </c>
      <c r="J258" s="18">
        <f t="shared" si="84"/>
        <v>185052.53664000003</v>
      </c>
      <c r="K258" s="19">
        <f t="shared" si="73"/>
        <v>0.11363513008449599</v>
      </c>
      <c r="L258" s="20">
        <f t="shared" si="85"/>
        <v>107099.85839000001</v>
      </c>
      <c r="M258" s="21">
        <v>251326</v>
      </c>
      <c r="N258" s="22">
        <v>29257.58916000001</v>
      </c>
      <c r="O258" s="23">
        <v>20540.528110000003</v>
      </c>
      <c r="P258" s="21">
        <v>48856</v>
      </c>
      <c r="Q258" s="22">
        <v>5367.5361600000024</v>
      </c>
      <c r="R258" s="23">
        <v>3239.8798100000004</v>
      </c>
      <c r="S258" s="21">
        <v>131612</v>
      </c>
      <c r="T258" s="22">
        <v>15226.106039999997</v>
      </c>
      <c r="U258" s="23">
        <v>9429.718100000011</v>
      </c>
      <c r="V258" s="21">
        <v>144513</v>
      </c>
      <c r="W258" s="22">
        <v>16095.493559999997</v>
      </c>
      <c r="X258" s="23">
        <v>10487.445469999991</v>
      </c>
      <c r="Y258" s="21">
        <v>81934</v>
      </c>
      <c r="Z258" s="22">
        <v>8923.6035600000014</v>
      </c>
      <c r="AA258" s="23">
        <v>5436.9688000000042</v>
      </c>
      <c r="AB258" s="21">
        <v>132966</v>
      </c>
      <c r="AC258" s="22">
        <v>14814.478800000004</v>
      </c>
      <c r="AD258" s="23">
        <v>7929.7936299999965</v>
      </c>
      <c r="AE258" s="21">
        <v>103351</v>
      </c>
      <c r="AF258" s="22">
        <v>11409.29328000002</v>
      </c>
      <c r="AG258" s="23">
        <v>5925.5179600000056</v>
      </c>
      <c r="AH258" s="21">
        <v>92085</v>
      </c>
      <c r="AI258" s="22">
        <v>10253.283359999992</v>
      </c>
      <c r="AJ258" s="23">
        <v>4960.9368299999951</v>
      </c>
      <c r="AK258" s="21">
        <v>185674</v>
      </c>
      <c r="AL258" s="22">
        <v>21284.523720000016</v>
      </c>
      <c r="AM258" s="23">
        <v>10398.617709999995</v>
      </c>
      <c r="AN258" s="143">
        <v>195845</v>
      </c>
      <c r="AO258" s="14">
        <v>22580.70515999999</v>
      </c>
      <c r="AP258" s="23">
        <v>11999.960769999998</v>
      </c>
      <c r="AQ258" s="143">
        <v>124068</v>
      </c>
      <c r="AR258" s="14">
        <v>14224.294920000006</v>
      </c>
      <c r="AS258" s="23">
        <v>7955.1945900000019</v>
      </c>
      <c r="AT258" s="143">
        <v>136250</v>
      </c>
      <c r="AU258" s="14">
        <v>15615.628920000006</v>
      </c>
      <c r="AV258" s="23">
        <v>8795.2966100000212</v>
      </c>
    </row>
    <row r="259" spans="1:48" x14ac:dyDescent="0.25">
      <c r="A259" s="7">
        <v>250</v>
      </c>
      <c r="B259" s="62" t="s">
        <v>207</v>
      </c>
      <c r="C259" s="130">
        <v>114</v>
      </c>
      <c r="D259" s="88">
        <v>0.25</v>
      </c>
      <c r="E259" s="88" t="s">
        <v>321</v>
      </c>
      <c r="F259" s="73">
        <v>40143</v>
      </c>
      <c r="G259" s="73">
        <v>40143</v>
      </c>
      <c r="H259" s="90" t="s">
        <v>374</v>
      </c>
      <c r="I259" s="69">
        <f t="shared" si="83"/>
        <v>233396.7</v>
      </c>
      <c r="J259" s="18">
        <f t="shared" si="84"/>
        <v>25342.213686000006</v>
      </c>
      <c r="K259" s="19">
        <f t="shared" si="73"/>
        <v>0.10858000000000002</v>
      </c>
      <c r="L259" s="20">
        <f t="shared" si="85"/>
        <v>13947.266636</v>
      </c>
      <c r="M259" s="21">
        <v>31207.099999999977</v>
      </c>
      <c r="N259" s="22">
        <v>3388.466918000001</v>
      </c>
      <c r="O259" s="23">
        <v>2325.995449</v>
      </c>
      <c r="P259" s="21">
        <v>11843</v>
      </c>
      <c r="Q259" s="22">
        <v>1285.9129400000006</v>
      </c>
      <c r="R259" s="23">
        <v>693.70952500000021</v>
      </c>
      <c r="S259" s="21">
        <v>21994.6</v>
      </c>
      <c r="T259" s="22">
        <v>2388.1736679999985</v>
      </c>
      <c r="U259" s="23">
        <v>1363.963573999999</v>
      </c>
      <c r="V259" s="21">
        <v>24992.499999999985</v>
      </c>
      <c r="W259" s="22">
        <v>2713.685649999999</v>
      </c>
      <c r="X259" s="23">
        <v>1718.0479120000002</v>
      </c>
      <c r="Y259" s="21">
        <v>10868.200000000004</v>
      </c>
      <c r="Z259" s="22">
        <v>1180.0691560000007</v>
      </c>
      <c r="AA259" s="23">
        <v>750.53260700000044</v>
      </c>
      <c r="AB259" s="21">
        <v>19510.899999999994</v>
      </c>
      <c r="AC259" s="22">
        <v>2118.4935220000016</v>
      </c>
      <c r="AD259" s="23">
        <v>1133.8679530000002</v>
      </c>
      <c r="AE259" s="21">
        <v>7223.2000000000035</v>
      </c>
      <c r="AF259" s="22">
        <v>784.29505599999925</v>
      </c>
      <c r="AG259" s="23">
        <v>404.26041199999963</v>
      </c>
      <c r="AH259" s="21">
        <v>22321.90000000002</v>
      </c>
      <c r="AI259" s="22">
        <v>2423.7119020000032</v>
      </c>
      <c r="AJ259" s="23">
        <v>1150.3119150000002</v>
      </c>
      <c r="AK259" s="21">
        <v>27368.700000000019</v>
      </c>
      <c r="AL259" s="22">
        <v>2971.6934459999998</v>
      </c>
      <c r="AM259" s="23">
        <v>1316.9026399999993</v>
      </c>
      <c r="AN259" s="143">
        <v>24952.200000000004</v>
      </c>
      <c r="AO259" s="14">
        <v>2709.3098760000012</v>
      </c>
      <c r="AP259" s="23">
        <v>1328.4164820000001</v>
      </c>
      <c r="AQ259" s="143">
        <v>12620.400000000011</v>
      </c>
      <c r="AR259" s="14">
        <v>1370.3230319999996</v>
      </c>
      <c r="AS259" s="23">
        <v>705.46961799999963</v>
      </c>
      <c r="AT259" s="143">
        <v>18493.999999999996</v>
      </c>
      <c r="AU259" s="14">
        <v>2008.0785199999998</v>
      </c>
      <c r="AV259" s="23">
        <v>1055.7885490000003</v>
      </c>
    </row>
    <row r="260" spans="1:48" x14ac:dyDescent="0.25">
      <c r="A260" s="16">
        <v>251</v>
      </c>
      <c r="B260" s="62" t="s">
        <v>208</v>
      </c>
      <c r="C260" s="130">
        <v>115</v>
      </c>
      <c r="D260" s="88">
        <v>0.25</v>
      </c>
      <c r="E260" s="88" t="s">
        <v>321</v>
      </c>
      <c r="F260" s="73">
        <v>40745</v>
      </c>
      <c r="G260" s="73">
        <v>40745</v>
      </c>
      <c r="H260" s="90" t="s">
        <v>375</v>
      </c>
      <c r="I260" s="69">
        <f t="shared" si="83"/>
        <v>292134.60719100008</v>
      </c>
      <c r="J260" s="18">
        <f t="shared" si="84"/>
        <v>31719.975648798776</v>
      </c>
      <c r="K260" s="19">
        <f t="shared" si="73"/>
        <v>0.10857999999999995</v>
      </c>
      <c r="L260" s="20">
        <f t="shared" si="85"/>
        <v>17261.892347748151</v>
      </c>
      <c r="M260" s="21">
        <v>47083.258316000087</v>
      </c>
      <c r="N260" s="22">
        <v>5112.3001879512749</v>
      </c>
      <c r="O260" s="23">
        <v>3454.98902083756</v>
      </c>
      <c r="P260" s="21">
        <v>13143.137132000011</v>
      </c>
      <c r="Q260" s="22">
        <v>1427.0818297925605</v>
      </c>
      <c r="R260" s="23">
        <v>802.20297561960024</v>
      </c>
      <c r="S260" s="21">
        <v>7097.1080550000006</v>
      </c>
      <c r="T260" s="22">
        <v>770.6039926118998</v>
      </c>
      <c r="U260" s="23">
        <v>408.61192559804044</v>
      </c>
      <c r="V260" s="21">
        <v>22986.990251000014</v>
      </c>
      <c r="W260" s="22">
        <v>2495.9274014535813</v>
      </c>
      <c r="X260" s="23">
        <v>1587.388288099271</v>
      </c>
      <c r="Y260" s="21">
        <v>7749.9949969999998</v>
      </c>
      <c r="Z260" s="22">
        <v>841.49445677425979</v>
      </c>
      <c r="AA260" s="23">
        <v>459.01509101457026</v>
      </c>
      <c r="AB260" s="21">
        <v>20573.488521999996</v>
      </c>
      <c r="AC260" s="22">
        <v>2233.8693837187602</v>
      </c>
      <c r="AD260" s="23">
        <v>1167.30326696773</v>
      </c>
      <c r="AE260" s="21">
        <v>10208.395827999999</v>
      </c>
      <c r="AF260" s="22">
        <v>1108.427619004241</v>
      </c>
      <c r="AG260" s="23">
        <v>564.56680243811945</v>
      </c>
      <c r="AH260" s="21">
        <v>25306.693855999983</v>
      </c>
      <c r="AI260" s="22">
        <v>2747.8008188844815</v>
      </c>
      <c r="AJ260" s="23">
        <v>1321.7717595360891</v>
      </c>
      <c r="AK260" s="21">
        <v>50237.795223999929</v>
      </c>
      <c r="AL260" s="22">
        <v>5454.8198054219192</v>
      </c>
      <c r="AM260" s="23">
        <v>2563.269760579461</v>
      </c>
      <c r="AN260" s="143">
        <v>41564.668690000064</v>
      </c>
      <c r="AO260" s="14">
        <v>4513.0917263602014</v>
      </c>
      <c r="AP260" s="23">
        <v>2238.043539733972</v>
      </c>
      <c r="AQ260" s="143">
        <v>20304.093910000014</v>
      </c>
      <c r="AR260" s="14">
        <v>2204.6185167477988</v>
      </c>
      <c r="AS260" s="23">
        <v>1184.9995010359698</v>
      </c>
      <c r="AT260" s="143">
        <v>25878.982409999993</v>
      </c>
      <c r="AU260" s="14">
        <v>2809.9399100777987</v>
      </c>
      <c r="AV260" s="23">
        <v>1509.7304162877697</v>
      </c>
    </row>
    <row r="261" spans="1:48" x14ac:dyDescent="0.25">
      <c r="A261" s="7">
        <v>252</v>
      </c>
      <c r="B261" s="62" t="s">
        <v>209</v>
      </c>
      <c r="C261" s="130">
        <v>116</v>
      </c>
      <c r="D261" s="88">
        <v>0.25</v>
      </c>
      <c r="E261" s="88" t="s">
        <v>321</v>
      </c>
      <c r="F261" s="73">
        <v>40745</v>
      </c>
      <c r="G261" s="73">
        <v>40745</v>
      </c>
      <c r="H261" s="90" t="s">
        <v>375</v>
      </c>
      <c r="I261" s="69">
        <f t="shared" si="83"/>
        <v>319949.59999999992</v>
      </c>
      <c r="J261" s="18">
        <f t="shared" si="84"/>
        <v>35337.663519999995</v>
      </c>
      <c r="K261" s="19">
        <f t="shared" si="73"/>
        <v>0.11044759399605439</v>
      </c>
      <c r="L261" s="20">
        <f t="shared" si="85"/>
        <v>18670.989015999996</v>
      </c>
      <c r="M261" s="21">
        <v>0</v>
      </c>
      <c r="N261" s="22">
        <v>0</v>
      </c>
      <c r="O261" s="23">
        <v>0</v>
      </c>
      <c r="P261" s="21">
        <v>0</v>
      </c>
      <c r="Q261" s="22">
        <v>0</v>
      </c>
      <c r="R261" s="23">
        <v>0</v>
      </c>
      <c r="S261" s="21">
        <v>0</v>
      </c>
      <c r="T261" s="22">
        <v>0</v>
      </c>
      <c r="U261" s="23">
        <v>0</v>
      </c>
      <c r="V261" s="21">
        <v>13240.800000000016</v>
      </c>
      <c r="W261" s="22">
        <v>1437.686064</v>
      </c>
      <c r="X261" s="23">
        <v>920.78835999999933</v>
      </c>
      <c r="Y261" s="21">
        <v>21910.000000000011</v>
      </c>
      <c r="Z261" s="22">
        <v>2378.9878000000026</v>
      </c>
      <c r="AA261" s="23">
        <v>1575.8381519999994</v>
      </c>
      <c r="AB261" s="21">
        <v>31763.600000000017</v>
      </c>
      <c r="AC261" s="22">
        <v>3448.8916879999965</v>
      </c>
      <c r="AD261" s="23">
        <v>1892.5323400000004</v>
      </c>
      <c r="AE261" s="21">
        <v>13426.799999999979</v>
      </c>
      <c r="AF261" s="22">
        <v>1457.8819439999991</v>
      </c>
      <c r="AG261" s="23">
        <v>742.68572400000028</v>
      </c>
      <c r="AH261" s="21">
        <v>40655.599999999999</v>
      </c>
      <c r="AI261" s="22">
        <v>4414.3850479999992</v>
      </c>
      <c r="AJ261" s="23">
        <v>2148.1065679999961</v>
      </c>
      <c r="AK261" s="21">
        <v>67741.599999999948</v>
      </c>
      <c r="AL261" s="22">
        <v>7355.38292800001</v>
      </c>
      <c r="AM261" s="23">
        <v>3488.4915799999985</v>
      </c>
      <c r="AN261" s="143">
        <v>64428.800000000054</v>
      </c>
      <c r="AO261" s="14">
        <v>7176.7137599999924</v>
      </c>
      <c r="AP261" s="23">
        <v>3696.5132360000016</v>
      </c>
      <c r="AQ261" s="143">
        <v>28935.599999999977</v>
      </c>
      <c r="AR261" s="14">
        <v>3317.7597839999976</v>
      </c>
      <c r="AS261" s="23">
        <v>1811.9496160000008</v>
      </c>
      <c r="AT261" s="143">
        <v>37846.799999999952</v>
      </c>
      <c r="AU261" s="14">
        <v>4349.9745039999989</v>
      </c>
      <c r="AV261" s="23">
        <v>2394.0834399999985</v>
      </c>
    </row>
    <row r="262" spans="1:48" x14ac:dyDescent="0.25">
      <c r="A262" s="7">
        <v>253</v>
      </c>
      <c r="B262" s="62" t="s">
        <v>572</v>
      </c>
      <c r="C262" s="130">
        <v>39</v>
      </c>
      <c r="D262" s="88">
        <v>1</v>
      </c>
      <c r="E262" s="88"/>
      <c r="F262" s="73">
        <v>36556</v>
      </c>
      <c r="G262" s="73">
        <v>36556</v>
      </c>
      <c r="H262" s="90" t="s">
        <v>376</v>
      </c>
      <c r="I262" s="69">
        <f t="shared" si="83"/>
        <v>1753122.2000000004</v>
      </c>
      <c r="J262" s="18">
        <f t="shared" si="84"/>
        <v>133167.162312</v>
      </c>
      <c r="K262" s="19">
        <f t="shared" si="73"/>
        <v>7.5959999999999986E-2</v>
      </c>
      <c r="L262" s="20">
        <f t="shared" si="85"/>
        <v>47254.185730125006</v>
      </c>
      <c r="M262" s="21">
        <v>202006.12500000017</v>
      </c>
      <c r="N262" s="22">
        <v>15344.385254999988</v>
      </c>
      <c r="O262" s="23">
        <v>8460.0556742500103</v>
      </c>
      <c r="P262" s="21">
        <v>82209.950000000026</v>
      </c>
      <c r="Q262" s="22">
        <v>6244.667801999999</v>
      </c>
      <c r="R262" s="23">
        <v>2420.5667567500004</v>
      </c>
      <c r="S262" s="21">
        <v>139971.19999999992</v>
      </c>
      <c r="T262" s="22">
        <v>10632.212352000013</v>
      </c>
      <c r="U262" s="23">
        <v>4208.7240292499982</v>
      </c>
      <c r="V262" s="21">
        <v>160189.95000000024</v>
      </c>
      <c r="W262" s="22">
        <v>12168.028601999999</v>
      </c>
      <c r="X262" s="23">
        <v>5829.595404000007</v>
      </c>
      <c r="Y262" s="21">
        <v>69727.849999999962</v>
      </c>
      <c r="Z262" s="22">
        <v>5296.5274860000018</v>
      </c>
      <c r="AA262" s="23">
        <v>2296.3182079999992</v>
      </c>
      <c r="AB262" s="21">
        <v>137200.29999999984</v>
      </c>
      <c r="AC262" s="22">
        <v>10421.734788000003</v>
      </c>
      <c r="AD262" s="23">
        <v>3463.2540914999963</v>
      </c>
      <c r="AE262" s="21">
        <v>72993.300000000017</v>
      </c>
      <c r="AF262" s="22">
        <v>5544.5710680000029</v>
      </c>
      <c r="AG262" s="23">
        <v>1592.1243537499988</v>
      </c>
      <c r="AH262" s="21">
        <v>132100.90000000011</v>
      </c>
      <c r="AI262" s="22">
        <v>10034.384364000003</v>
      </c>
      <c r="AJ262" s="23">
        <v>2739.0726740000032</v>
      </c>
      <c r="AK262" s="21">
        <v>274025.8</v>
      </c>
      <c r="AL262" s="22">
        <v>20814.99976799998</v>
      </c>
      <c r="AM262" s="23">
        <v>5196.7562892499964</v>
      </c>
      <c r="AN262" s="143">
        <v>250815.79999999996</v>
      </c>
      <c r="AO262" s="14">
        <v>19051.968168000014</v>
      </c>
      <c r="AP262" s="23">
        <v>5450.2380111249995</v>
      </c>
      <c r="AQ262" s="143">
        <v>100472.49999999993</v>
      </c>
      <c r="AR262" s="14">
        <v>7631.8911000000007</v>
      </c>
      <c r="AS262" s="23">
        <v>2340.3859652499964</v>
      </c>
      <c r="AT262" s="143">
        <v>131408.52500000005</v>
      </c>
      <c r="AU262" s="14">
        <v>9981.7915589999902</v>
      </c>
      <c r="AV262" s="23">
        <v>3257.094272999997</v>
      </c>
    </row>
    <row r="263" spans="1:48" x14ac:dyDescent="0.25">
      <c r="A263" s="16">
        <v>254</v>
      </c>
      <c r="B263" s="62" t="s">
        <v>210</v>
      </c>
      <c r="C263" s="130">
        <v>32</v>
      </c>
      <c r="D263" s="88">
        <v>0.15</v>
      </c>
      <c r="E263" s="88"/>
      <c r="F263" s="73">
        <v>35839</v>
      </c>
      <c r="G263" s="73">
        <v>35839</v>
      </c>
      <c r="H263" s="90" t="s">
        <v>377</v>
      </c>
      <c r="I263" s="69">
        <v>0</v>
      </c>
      <c r="J263" s="18">
        <v>0</v>
      </c>
      <c r="K263" s="19" t="e">
        <f t="shared" si="73"/>
        <v>#DIV/0!</v>
      </c>
      <c r="L263" s="20">
        <f>O263+R263+U263+X263+AA263+AD263+AG263+AJ263+AM263+AP263+AS263+AV263</f>
        <v>0</v>
      </c>
      <c r="M263" s="143">
        <v>0</v>
      </c>
      <c r="N263" s="14">
        <v>0</v>
      </c>
      <c r="O263" s="23">
        <v>0</v>
      </c>
      <c r="P263" s="143">
        <v>0</v>
      </c>
      <c r="Q263" s="14">
        <v>0</v>
      </c>
      <c r="R263" s="23">
        <v>0</v>
      </c>
      <c r="S263" s="143">
        <v>0</v>
      </c>
      <c r="T263" s="14">
        <v>0</v>
      </c>
      <c r="U263" s="23">
        <v>0</v>
      </c>
      <c r="V263" s="143">
        <v>0</v>
      </c>
      <c r="W263" s="14">
        <v>0</v>
      </c>
      <c r="X263" s="23">
        <v>0</v>
      </c>
      <c r="Y263" s="143">
        <v>0</v>
      </c>
      <c r="Z263" s="14">
        <v>0</v>
      </c>
      <c r="AA263" s="23">
        <v>0</v>
      </c>
      <c r="AB263" s="143">
        <v>0</v>
      </c>
      <c r="AC263" s="14">
        <v>0</v>
      </c>
      <c r="AD263" s="23">
        <v>0</v>
      </c>
      <c r="AE263" s="143">
        <v>0</v>
      </c>
      <c r="AF263" s="14">
        <v>0</v>
      </c>
      <c r="AG263" s="23">
        <v>0</v>
      </c>
      <c r="AH263" s="143">
        <v>0</v>
      </c>
      <c r="AI263" s="14">
        <v>0</v>
      </c>
      <c r="AJ263" s="23">
        <v>0</v>
      </c>
      <c r="AK263" s="143">
        <v>0</v>
      </c>
      <c r="AL263" s="14">
        <v>0</v>
      </c>
      <c r="AM263" s="23">
        <v>0</v>
      </c>
      <c r="AN263" s="143">
        <v>0</v>
      </c>
      <c r="AO263" s="14">
        <v>0</v>
      </c>
      <c r="AP263" s="23">
        <v>0</v>
      </c>
      <c r="AQ263" s="143">
        <v>0</v>
      </c>
      <c r="AR263" s="14">
        <v>0</v>
      </c>
      <c r="AS263" s="23">
        <v>0</v>
      </c>
      <c r="AT263" s="143">
        <v>0</v>
      </c>
      <c r="AU263" s="14">
        <v>0</v>
      </c>
      <c r="AV263" s="23">
        <v>0</v>
      </c>
    </row>
    <row r="264" spans="1:48" x14ac:dyDescent="0.25">
      <c r="A264" s="7">
        <v>255</v>
      </c>
      <c r="B264" s="62" t="s">
        <v>211</v>
      </c>
      <c r="C264" s="130">
        <v>179</v>
      </c>
      <c r="D264" s="88">
        <v>2</v>
      </c>
      <c r="E264" s="88" t="s">
        <v>321</v>
      </c>
      <c r="F264" s="73">
        <v>39660</v>
      </c>
      <c r="G264" s="73">
        <v>40001</v>
      </c>
      <c r="H264" s="90" t="s">
        <v>717</v>
      </c>
      <c r="I264" s="69">
        <f t="shared" si="83"/>
        <v>4018839.6219500001</v>
      </c>
      <c r="J264" s="18">
        <f t="shared" si="84"/>
        <v>330414.45724772883</v>
      </c>
      <c r="K264" s="19">
        <f t="shared" si="73"/>
        <v>8.221638291886027E-2</v>
      </c>
      <c r="L264" s="20">
        <f t="shared" si="85"/>
        <v>138333.62440187362</v>
      </c>
      <c r="M264" s="21">
        <v>559624.8577919997</v>
      </c>
      <c r="N264" s="22">
        <v>58223.464910132643</v>
      </c>
      <c r="O264" s="23">
        <v>38733.539661081573</v>
      </c>
      <c r="P264" s="21">
        <v>186576.985774</v>
      </c>
      <c r="Q264" s="22">
        <v>18743.749505928456</v>
      </c>
      <c r="R264" s="23">
        <v>10533.659389321152</v>
      </c>
      <c r="S264" s="21">
        <v>307548.12073199975</v>
      </c>
      <c r="T264" s="22">
        <v>31151.066642979567</v>
      </c>
      <c r="U264" s="23">
        <v>17532.078294575196</v>
      </c>
      <c r="V264" s="21">
        <v>378926.03591999999</v>
      </c>
      <c r="W264" s="22">
        <v>38372.550995753634</v>
      </c>
      <c r="X264" s="23">
        <v>23449.531723901124</v>
      </c>
      <c r="Y264" s="21">
        <v>177746.90550199998</v>
      </c>
      <c r="Z264" s="22">
        <v>17443.635657637504</v>
      </c>
      <c r="AA264" s="23">
        <v>10686.342186884011</v>
      </c>
      <c r="AB264" s="21">
        <v>302520.47765599994</v>
      </c>
      <c r="AC264" s="22">
        <v>30421.812290039263</v>
      </c>
      <c r="AD264" s="23">
        <v>15588.623689650121</v>
      </c>
      <c r="AE264" s="21">
        <v>157272.0206540002</v>
      </c>
      <c r="AF264" s="22">
        <v>15237.875274430024</v>
      </c>
      <c r="AG264" s="23">
        <v>7089.059066304485</v>
      </c>
      <c r="AH264" s="21">
        <v>275044.52346799982</v>
      </c>
      <c r="AI264" s="22">
        <v>16702.847264657841</v>
      </c>
      <c r="AJ264" s="23">
        <v>1477.2727392475599</v>
      </c>
      <c r="AK264" s="21">
        <v>544415.58389400062</v>
      </c>
      <c r="AL264" s="22">
        <v>34465.376191128831</v>
      </c>
      <c r="AM264" s="23">
        <v>3182.9247045373845</v>
      </c>
      <c r="AN264" s="143">
        <v>499974.35234999971</v>
      </c>
      <c r="AO264" s="14">
        <v>30393.117419687904</v>
      </c>
      <c r="AP264" s="23">
        <v>2994.2729929026036</v>
      </c>
      <c r="AQ264" s="143">
        <v>246114.51833600001</v>
      </c>
      <c r="AR264" s="14">
        <v>15473.983489005917</v>
      </c>
      <c r="AS264" s="23">
        <v>2889.3713234733182</v>
      </c>
      <c r="AT264" s="143">
        <v>383075.23987200035</v>
      </c>
      <c r="AU264" s="14">
        <v>23784.977606347216</v>
      </c>
      <c r="AV264" s="23">
        <v>4176.9486299951141</v>
      </c>
    </row>
    <row r="265" spans="1:48" x14ac:dyDescent="0.25">
      <c r="A265" s="7">
        <v>256</v>
      </c>
      <c r="B265" s="62" t="s">
        <v>212</v>
      </c>
      <c r="C265" s="130">
        <v>176</v>
      </c>
      <c r="D265" s="88">
        <v>0.25</v>
      </c>
      <c r="E265" s="88" t="s">
        <v>321</v>
      </c>
      <c r="F265" s="73">
        <v>40044</v>
      </c>
      <c r="G265" s="73">
        <v>40044</v>
      </c>
      <c r="H265" s="90" t="s">
        <v>716</v>
      </c>
      <c r="I265" s="69">
        <f t="shared" si="83"/>
        <v>197703.23742000005</v>
      </c>
      <c r="J265" s="18">
        <f t="shared" si="84"/>
        <v>21466.617519063591</v>
      </c>
      <c r="K265" s="19">
        <f t="shared" si="73"/>
        <v>0.10857999999999993</v>
      </c>
      <c r="L265" s="20">
        <f t="shared" si="85"/>
        <v>11817.869843239199</v>
      </c>
      <c r="M265" s="21">
        <v>24939.284075999985</v>
      </c>
      <c r="N265" s="22">
        <v>2707.9074649720774</v>
      </c>
      <c r="O265" s="23">
        <v>1909.6914164774389</v>
      </c>
      <c r="P265" s="21">
        <v>6946.8883200000364</v>
      </c>
      <c r="Q265" s="22">
        <v>754.29313378560528</v>
      </c>
      <c r="R265" s="23">
        <v>429.92581936103994</v>
      </c>
      <c r="S265" s="21">
        <v>12146.781204000008</v>
      </c>
      <c r="T265" s="22">
        <v>1318.8975031303205</v>
      </c>
      <c r="U265" s="23">
        <v>762.75525662928078</v>
      </c>
      <c r="V265" s="21">
        <v>17177.426172000014</v>
      </c>
      <c r="W265" s="22">
        <v>1865.1249337557563</v>
      </c>
      <c r="X265" s="23">
        <v>1178.9799457719591</v>
      </c>
      <c r="Y265" s="21">
        <v>6772.0912920000019</v>
      </c>
      <c r="Z265" s="22">
        <v>735.31367248536162</v>
      </c>
      <c r="AA265" s="23">
        <v>441.81193252859964</v>
      </c>
      <c r="AB265" s="21">
        <v>10476.348515999989</v>
      </c>
      <c r="AC265" s="22">
        <v>1137.5219218672826</v>
      </c>
      <c r="AD265" s="23">
        <v>607.60704631536044</v>
      </c>
      <c r="AE265" s="21">
        <v>3052.0116000000007</v>
      </c>
      <c r="AF265" s="22">
        <v>331.38741952800052</v>
      </c>
      <c r="AG265" s="23">
        <v>159.02608575456011</v>
      </c>
      <c r="AH265" s="21">
        <v>16643.511611999966</v>
      </c>
      <c r="AI265" s="22">
        <v>1807.1524908309564</v>
      </c>
      <c r="AJ265" s="23">
        <v>874.56683766347874</v>
      </c>
      <c r="AK265" s="21">
        <v>41390.901396000081</v>
      </c>
      <c r="AL265" s="22">
        <v>4494.2240735776804</v>
      </c>
      <c r="AM265" s="23">
        <v>2188.19501877024</v>
      </c>
      <c r="AN265" s="143">
        <v>30949.722251999996</v>
      </c>
      <c r="AO265" s="14">
        <v>3360.5208421221564</v>
      </c>
      <c r="AP265" s="23">
        <v>1691.0669462403609</v>
      </c>
      <c r="AQ265" s="143">
        <v>11594.419596000031</v>
      </c>
      <c r="AR265" s="14">
        <v>1258.9220797336852</v>
      </c>
      <c r="AS265" s="23">
        <v>664.65781773120011</v>
      </c>
      <c r="AT265" s="143">
        <v>15613.851383999956</v>
      </c>
      <c r="AU265" s="14">
        <v>1695.3519832747093</v>
      </c>
      <c r="AV265" s="23">
        <v>909.58571999568085</v>
      </c>
    </row>
    <row r="266" spans="1:48" x14ac:dyDescent="0.25">
      <c r="A266" s="16">
        <v>257</v>
      </c>
      <c r="B266" s="62" t="s">
        <v>213</v>
      </c>
      <c r="C266" s="130">
        <v>177</v>
      </c>
      <c r="D266" s="88">
        <v>0.25</v>
      </c>
      <c r="E266" s="88" t="s">
        <v>321</v>
      </c>
      <c r="F266" s="73">
        <v>40512</v>
      </c>
      <c r="G266" s="73">
        <v>40512</v>
      </c>
      <c r="H266" s="90" t="s">
        <v>716</v>
      </c>
      <c r="I266" s="69">
        <f t="shared" si="83"/>
        <v>228621.61834749999</v>
      </c>
      <c r="J266" s="18">
        <f t="shared" si="84"/>
        <v>24823.735320171541</v>
      </c>
      <c r="K266" s="19">
        <f t="shared" si="73"/>
        <v>0.10857999999999997</v>
      </c>
      <c r="L266" s="20">
        <f t="shared" si="85"/>
        <v>13635.056536083848</v>
      </c>
      <c r="M266" s="21">
        <v>28453.777239999996</v>
      </c>
      <c r="N266" s="22">
        <v>3089.5111327192008</v>
      </c>
      <c r="O266" s="23">
        <v>2067.5145981010501</v>
      </c>
      <c r="P266" s="21">
        <v>13593.070312499995</v>
      </c>
      <c r="Q266" s="22">
        <v>1475.9355745312491</v>
      </c>
      <c r="R266" s="23">
        <v>822.65663611144942</v>
      </c>
      <c r="S266" s="21">
        <v>23566.321624999993</v>
      </c>
      <c r="T266" s="22">
        <v>2558.8312020424983</v>
      </c>
      <c r="U266" s="23">
        <v>1476.3163539913244</v>
      </c>
      <c r="V266" s="21">
        <v>25500.574907499999</v>
      </c>
      <c r="W266" s="22">
        <v>2768.8524234563497</v>
      </c>
      <c r="X266" s="23">
        <v>1758.4581906940998</v>
      </c>
      <c r="Y266" s="21">
        <v>12069.096515000001</v>
      </c>
      <c r="Z266" s="22">
        <v>1310.4624995986987</v>
      </c>
      <c r="AA266" s="23">
        <v>806.51052695727549</v>
      </c>
      <c r="AB266" s="21">
        <v>19753.56227250001</v>
      </c>
      <c r="AC266" s="22">
        <v>2144.8417915480491</v>
      </c>
      <c r="AD266" s="23">
        <v>1139.0743254358999</v>
      </c>
      <c r="AE266" s="21">
        <v>8568.6715449999956</v>
      </c>
      <c r="AF266" s="22">
        <v>930.38635635610069</v>
      </c>
      <c r="AG266" s="23">
        <v>463.44886339815031</v>
      </c>
      <c r="AH266" s="21">
        <v>20074.446227499997</v>
      </c>
      <c r="AI266" s="22">
        <v>2179.6833713819497</v>
      </c>
      <c r="AJ266" s="23">
        <v>1026.9317433453746</v>
      </c>
      <c r="AK266" s="21">
        <v>21614.769207500005</v>
      </c>
      <c r="AL266" s="22">
        <v>2346.9316405503487</v>
      </c>
      <c r="AM266" s="23">
        <v>1038.5357306169997</v>
      </c>
      <c r="AN266" s="143">
        <v>27990.050427499977</v>
      </c>
      <c r="AO266" s="14">
        <v>3039.1596754179486</v>
      </c>
      <c r="AP266" s="23">
        <v>1483.5777079054769</v>
      </c>
      <c r="AQ266" s="143">
        <v>13852.8573225</v>
      </c>
      <c r="AR266" s="14">
        <v>1504.1432480770497</v>
      </c>
      <c r="AS266" s="23">
        <v>771.54555129347409</v>
      </c>
      <c r="AT266" s="143">
        <v>13584.420745000009</v>
      </c>
      <c r="AU266" s="14">
        <v>1474.996404492101</v>
      </c>
      <c r="AV266" s="23">
        <v>780.48630823327494</v>
      </c>
    </row>
    <row r="267" spans="1:48" x14ac:dyDescent="0.25">
      <c r="A267" s="7">
        <v>258</v>
      </c>
      <c r="B267" s="62" t="s">
        <v>214</v>
      </c>
      <c r="C267" s="130">
        <v>178</v>
      </c>
      <c r="D267" s="88">
        <v>0.245</v>
      </c>
      <c r="E267" s="88" t="s">
        <v>321</v>
      </c>
      <c r="F267" s="73">
        <v>40926</v>
      </c>
      <c r="G267" s="73">
        <v>40926</v>
      </c>
      <c r="H267" s="90" t="s">
        <v>716</v>
      </c>
      <c r="I267" s="69">
        <f t="shared" si="83"/>
        <v>241052.60000000003</v>
      </c>
      <c r="J267" s="18">
        <f t="shared" si="84"/>
        <v>26173.491308000004</v>
      </c>
      <c r="K267" s="19">
        <f t="shared" si="73"/>
        <v>0.10858</v>
      </c>
      <c r="L267" s="20">
        <f t="shared" si="85"/>
        <v>14411.246668400005</v>
      </c>
      <c r="M267" s="21">
        <v>31798.12</v>
      </c>
      <c r="N267" s="22">
        <v>3452.6398696000001</v>
      </c>
      <c r="O267" s="23">
        <v>2297.2082535999998</v>
      </c>
      <c r="P267" s="21">
        <v>14327.96</v>
      </c>
      <c r="Q267" s="22">
        <v>1555.7298967999996</v>
      </c>
      <c r="R267" s="23">
        <v>867.17160960000035</v>
      </c>
      <c r="S267" s="21">
        <v>21603.120000000017</v>
      </c>
      <c r="T267" s="22">
        <v>2345.6667695999986</v>
      </c>
      <c r="U267" s="23">
        <v>1334.9457224000014</v>
      </c>
      <c r="V267" s="21">
        <v>28008.840000000004</v>
      </c>
      <c r="W267" s="22">
        <v>3041.1998472000018</v>
      </c>
      <c r="X267" s="23">
        <v>1922.0985296000019</v>
      </c>
      <c r="Y267" s="21">
        <v>10922.759999999993</v>
      </c>
      <c r="Z267" s="22">
        <v>1185.9932807999987</v>
      </c>
      <c r="AA267" s="23">
        <v>752.99677560000032</v>
      </c>
      <c r="AB267" s="21">
        <v>18579.88</v>
      </c>
      <c r="AC267" s="22">
        <v>2017.4033704000008</v>
      </c>
      <c r="AD267" s="23">
        <v>1070.9411892000007</v>
      </c>
      <c r="AE267" s="21">
        <v>6856.3200000000015</v>
      </c>
      <c r="AF267" s="22">
        <v>744.45922559999997</v>
      </c>
      <c r="AG267" s="23">
        <v>378.7274692000002</v>
      </c>
      <c r="AH267" s="21">
        <v>22944.920000000006</v>
      </c>
      <c r="AI267" s="22">
        <v>2491.3594136000015</v>
      </c>
      <c r="AJ267" s="23">
        <v>1189.0802868000001</v>
      </c>
      <c r="AK267" s="21">
        <v>25822.039999999997</v>
      </c>
      <c r="AL267" s="22">
        <v>2803.7571032000019</v>
      </c>
      <c r="AM267" s="23">
        <v>1247.8236703999992</v>
      </c>
      <c r="AN267" s="143">
        <v>25683.800000000014</v>
      </c>
      <c r="AO267" s="14">
        <v>2788.7470040000007</v>
      </c>
      <c r="AP267" s="23">
        <v>1384.7007268000011</v>
      </c>
      <c r="AQ267" s="143">
        <v>14876.959999999992</v>
      </c>
      <c r="AR267" s="14">
        <v>1615.3403167999998</v>
      </c>
      <c r="AS267" s="23">
        <v>833.24408639999945</v>
      </c>
      <c r="AT267" s="143">
        <v>19627.880000000012</v>
      </c>
      <c r="AU267" s="14">
        <v>2131.1952103999997</v>
      </c>
      <c r="AV267" s="23">
        <v>1132.3083487999993</v>
      </c>
    </row>
    <row r="268" spans="1:48" x14ac:dyDescent="0.25">
      <c r="A268" s="7">
        <v>259</v>
      </c>
      <c r="B268" s="62" t="s">
        <v>704</v>
      </c>
      <c r="C268" s="130">
        <v>223</v>
      </c>
      <c r="D268" s="88">
        <v>0.22500000000000001</v>
      </c>
      <c r="E268" s="88" t="s">
        <v>321</v>
      </c>
      <c r="F268" s="73">
        <v>40373</v>
      </c>
      <c r="G268" s="73">
        <v>41352</v>
      </c>
      <c r="H268" s="90" t="s">
        <v>378</v>
      </c>
      <c r="I268" s="69">
        <f t="shared" si="83"/>
        <v>189070.13999999996</v>
      </c>
      <c r="J268" s="18">
        <f t="shared" si="84"/>
        <v>23024.781055999996</v>
      </c>
      <c r="K268" s="19">
        <f t="shared" si="73"/>
        <v>0.12177904483489567</v>
      </c>
      <c r="L268" s="20">
        <f t="shared" si="85"/>
        <v>13617.946583600002</v>
      </c>
      <c r="M268" s="21">
        <v>30017.640000000003</v>
      </c>
      <c r="N268" s="22">
        <v>3760.3061811999978</v>
      </c>
      <c r="O268" s="23">
        <v>2739.9750672999985</v>
      </c>
      <c r="P268" s="21">
        <v>10068.779999999997</v>
      </c>
      <c r="Q268" s="22">
        <v>1182.1652023999984</v>
      </c>
      <c r="R268" s="23">
        <v>697.69896649999998</v>
      </c>
      <c r="S268" s="21">
        <v>6476.7300000000032</v>
      </c>
      <c r="T268" s="22">
        <v>777.27637820000064</v>
      </c>
      <c r="U268" s="23">
        <v>417.7708381999995</v>
      </c>
      <c r="V268" s="21">
        <v>8794.8599999999951</v>
      </c>
      <c r="W268" s="22">
        <v>1085.2048715999999</v>
      </c>
      <c r="X268" s="23">
        <v>752.26982699999974</v>
      </c>
      <c r="Y268" s="21">
        <v>8443.98</v>
      </c>
      <c r="Z268" s="22">
        <v>978.95995240000036</v>
      </c>
      <c r="AA268" s="23">
        <v>599.38680310000029</v>
      </c>
      <c r="AB268" s="21">
        <v>5939.6100000000033</v>
      </c>
      <c r="AC268" s="22">
        <v>672.13016099999857</v>
      </c>
      <c r="AD268" s="23">
        <v>334.96554059999988</v>
      </c>
      <c r="AE268" s="21">
        <v>7063.35</v>
      </c>
      <c r="AF268" s="22">
        <v>808.55936140000017</v>
      </c>
      <c r="AG268" s="23">
        <v>413.87014179999949</v>
      </c>
      <c r="AH268" s="21">
        <v>12412.499999999989</v>
      </c>
      <c r="AI268" s="22">
        <v>1473.3309151999997</v>
      </c>
      <c r="AJ268" s="23">
        <v>758.13471230000061</v>
      </c>
      <c r="AK268" s="21">
        <v>34487.339999999975</v>
      </c>
      <c r="AL268" s="22">
        <v>4209.2081267999984</v>
      </c>
      <c r="AM268" s="23">
        <v>2223.8527332000012</v>
      </c>
      <c r="AN268" s="143">
        <v>34513.799999999981</v>
      </c>
      <c r="AO268" s="14">
        <v>4295.4237512000018</v>
      </c>
      <c r="AP268" s="23">
        <v>2457.596401700001</v>
      </c>
      <c r="AQ268" s="143">
        <v>15668.699999999999</v>
      </c>
      <c r="AR268" s="14">
        <v>1934.0579147999993</v>
      </c>
      <c r="AS268" s="23">
        <v>1141.2807780000003</v>
      </c>
      <c r="AT268" s="143">
        <v>15182.850000000011</v>
      </c>
      <c r="AU268" s="14">
        <v>1848.1582397999994</v>
      </c>
      <c r="AV268" s="23">
        <v>1081.1447739000005</v>
      </c>
    </row>
    <row r="269" spans="1:48" x14ac:dyDescent="0.25">
      <c r="A269" s="16">
        <v>260</v>
      </c>
      <c r="B269" s="62" t="s">
        <v>705</v>
      </c>
      <c r="C269" s="130">
        <v>222</v>
      </c>
      <c r="D269" s="88">
        <v>0.22500000000000001</v>
      </c>
      <c r="E269" s="88" t="s">
        <v>321</v>
      </c>
      <c r="F269" s="73">
        <v>40373</v>
      </c>
      <c r="G269" s="73">
        <v>41352</v>
      </c>
      <c r="H269" s="90" t="s">
        <v>378</v>
      </c>
      <c r="I269" s="69">
        <f t="shared" si="83"/>
        <v>232733.36999999991</v>
      </c>
      <c r="J269" s="18">
        <f t="shared" si="84"/>
        <v>28116.064745800002</v>
      </c>
      <c r="K269" s="19">
        <f t="shared" si="73"/>
        <v>0.12080805062806427</v>
      </c>
      <c r="L269" s="20">
        <f t="shared" si="85"/>
        <v>16745.929153300003</v>
      </c>
      <c r="M269" s="21">
        <v>30216.719999999987</v>
      </c>
      <c r="N269" s="22">
        <v>3724.4175128000038</v>
      </c>
      <c r="O269" s="23">
        <v>2696.4709829000021</v>
      </c>
      <c r="P269" s="21">
        <v>10779.119999999997</v>
      </c>
      <c r="Q269" s="22">
        <v>1261.3359331999998</v>
      </c>
      <c r="R269" s="23">
        <v>739.40595320000091</v>
      </c>
      <c r="S269" s="21">
        <v>19934.099999999966</v>
      </c>
      <c r="T269" s="22">
        <v>2411.9505220000015</v>
      </c>
      <c r="U269" s="23">
        <v>1462.2782779000006</v>
      </c>
      <c r="V269" s="21">
        <v>22843.379999999957</v>
      </c>
      <c r="W269" s="22">
        <v>2775.5853751999985</v>
      </c>
      <c r="X269" s="23">
        <v>1871.7890141000014</v>
      </c>
      <c r="Y269" s="21">
        <v>8503.2300000000014</v>
      </c>
      <c r="Z269" s="22">
        <v>983.31493619999912</v>
      </c>
      <c r="AA269" s="23">
        <v>599.90658539999959</v>
      </c>
      <c r="AB269" s="21">
        <v>19758.53999999999</v>
      </c>
      <c r="AC269" s="22">
        <v>2355.2548075999998</v>
      </c>
      <c r="AD269" s="23">
        <v>1321.0784410999988</v>
      </c>
      <c r="AE269" s="21">
        <v>9704.0700000000015</v>
      </c>
      <c r="AF269" s="22">
        <v>1121.2275226000004</v>
      </c>
      <c r="AG269" s="23">
        <v>599.4529885000004</v>
      </c>
      <c r="AH269" s="21">
        <v>11803.710000000021</v>
      </c>
      <c r="AI269" s="22">
        <v>1398.8373518000008</v>
      </c>
      <c r="AJ269" s="23">
        <v>714.8029166</v>
      </c>
      <c r="AK269" s="21">
        <v>35719.71</v>
      </c>
      <c r="AL269" s="22">
        <v>4343.5062957999999</v>
      </c>
      <c r="AM269" s="23">
        <v>2304.1337418999997</v>
      </c>
      <c r="AN269" s="143">
        <v>33274.979999999989</v>
      </c>
      <c r="AO269" s="14">
        <v>4095.3044396000018</v>
      </c>
      <c r="AP269" s="23">
        <v>2321.2150244000004</v>
      </c>
      <c r="AQ269" s="143">
        <v>15474.420000000007</v>
      </c>
      <c r="AR269" s="14">
        <v>1881.670029599999</v>
      </c>
      <c r="AS269" s="23">
        <v>1099.269838199999</v>
      </c>
      <c r="AT269" s="143">
        <v>14721.389999999987</v>
      </c>
      <c r="AU269" s="14">
        <v>1763.6600194000027</v>
      </c>
      <c r="AV269" s="23">
        <v>1016.1253891000016</v>
      </c>
    </row>
    <row r="270" spans="1:48" x14ac:dyDescent="0.25">
      <c r="A270" s="7">
        <v>261</v>
      </c>
      <c r="B270" s="62" t="s">
        <v>706</v>
      </c>
      <c r="C270" s="130">
        <v>221</v>
      </c>
      <c r="D270" s="88">
        <v>0.22500000000000001</v>
      </c>
      <c r="E270" s="88" t="s">
        <v>321</v>
      </c>
      <c r="F270" s="73">
        <v>40449</v>
      </c>
      <c r="G270" s="73">
        <v>41352</v>
      </c>
      <c r="H270" s="90" t="s">
        <v>379</v>
      </c>
      <c r="I270" s="69">
        <f t="shared" si="83"/>
        <v>277294.17000000004</v>
      </c>
      <c r="J270" s="18">
        <f t="shared" si="84"/>
        <v>33786.741336600011</v>
      </c>
      <c r="K270" s="19">
        <f t="shared" si="73"/>
        <v>0.12184439844732403</v>
      </c>
      <c r="L270" s="20">
        <f t="shared" si="85"/>
        <v>20046.524461800011</v>
      </c>
      <c r="M270" s="21">
        <v>35337.780000000006</v>
      </c>
      <c r="N270" s="22">
        <v>4393.044898399995</v>
      </c>
      <c r="O270" s="23">
        <v>3191.9309618000034</v>
      </c>
      <c r="P270" s="21">
        <v>13338.930000000011</v>
      </c>
      <c r="Q270" s="22">
        <v>1577.6929733999993</v>
      </c>
      <c r="R270" s="23">
        <v>933.26997180000012</v>
      </c>
      <c r="S270" s="21">
        <v>23613.809999999998</v>
      </c>
      <c r="T270" s="22">
        <v>2876.1870518000014</v>
      </c>
      <c r="U270" s="23">
        <v>1754.0557535000003</v>
      </c>
      <c r="V270" s="21">
        <v>17642.55000000001</v>
      </c>
      <c r="W270" s="22">
        <v>2160.5350965999996</v>
      </c>
      <c r="X270" s="23">
        <v>1445.7937440999997</v>
      </c>
      <c r="Y270" s="21">
        <v>8978.6699999999983</v>
      </c>
      <c r="Z270" s="22">
        <v>1046.3049862000016</v>
      </c>
      <c r="AA270" s="23">
        <v>640.62883659999966</v>
      </c>
      <c r="AB270" s="21">
        <v>24663.119999999988</v>
      </c>
      <c r="AC270" s="22">
        <v>2968.7679224000021</v>
      </c>
      <c r="AD270" s="23">
        <v>1686.350366300001</v>
      </c>
      <c r="AE270" s="21">
        <v>12062.910000000031</v>
      </c>
      <c r="AF270" s="22">
        <v>1415.7757246000019</v>
      </c>
      <c r="AG270" s="23">
        <v>764.2271560000006</v>
      </c>
      <c r="AH270" s="21">
        <v>16627.29</v>
      </c>
      <c r="AI270" s="22">
        <v>1978.7424702000017</v>
      </c>
      <c r="AJ270" s="23">
        <v>1023.7627395</v>
      </c>
      <c r="AK270" s="21">
        <v>46303.499999999993</v>
      </c>
      <c r="AL270" s="22">
        <v>5705.6351968000072</v>
      </c>
      <c r="AM270" s="23">
        <v>3068.5845076000032</v>
      </c>
      <c r="AN270" s="143">
        <v>41734.919999999969</v>
      </c>
      <c r="AO270" s="14">
        <v>5158.6017183999975</v>
      </c>
      <c r="AP270" s="23">
        <v>2915.0429779000037</v>
      </c>
      <c r="AQ270" s="143">
        <v>18489.510000000002</v>
      </c>
      <c r="AR270" s="14">
        <v>2266.3746954000003</v>
      </c>
      <c r="AS270" s="23">
        <v>1324.5524108999984</v>
      </c>
      <c r="AT270" s="143">
        <v>18501.179999999982</v>
      </c>
      <c r="AU270" s="14">
        <v>2239.0786024000017</v>
      </c>
      <c r="AV270" s="23">
        <v>1298.3250358</v>
      </c>
    </row>
    <row r="271" spans="1:48" x14ac:dyDescent="0.25">
      <c r="A271" s="7">
        <v>262</v>
      </c>
      <c r="B271" s="62" t="s">
        <v>707</v>
      </c>
      <c r="C271" s="130">
        <v>220</v>
      </c>
      <c r="D271" s="88">
        <v>0.22500000000000001</v>
      </c>
      <c r="E271" s="88" t="s">
        <v>321</v>
      </c>
      <c r="F271" s="73">
        <v>40449</v>
      </c>
      <c r="G271" s="73">
        <v>41352</v>
      </c>
      <c r="H271" s="90" t="s">
        <v>379</v>
      </c>
      <c r="I271" s="69">
        <f t="shared" si="83"/>
        <v>250923.06</v>
      </c>
      <c r="J271" s="18">
        <f t="shared" si="84"/>
        <v>30734.520122000013</v>
      </c>
      <c r="K271" s="19">
        <f t="shared" si="73"/>
        <v>0.12248583339450751</v>
      </c>
      <c r="L271" s="20">
        <f t="shared" si="85"/>
        <v>18512.035680499997</v>
      </c>
      <c r="M271" s="21">
        <v>32051.550000000054</v>
      </c>
      <c r="N271" s="22">
        <v>4038.4140718000062</v>
      </c>
      <c r="O271" s="23">
        <v>2949.0204478000005</v>
      </c>
      <c r="P271" s="21">
        <v>11973.9</v>
      </c>
      <c r="Q271" s="22">
        <v>1424.4354039999989</v>
      </c>
      <c r="R271" s="23">
        <v>854.62428279999926</v>
      </c>
      <c r="S271" s="21">
        <v>20664.149999999987</v>
      </c>
      <c r="T271" s="22">
        <v>2526.9127934000016</v>
      </c>
      <c r="U271" s="23">
        <v>1551.424088</v>
      </c>
      <c r="V271" s="21">
        <v>25259.279999999973</v>
      </c>
      <c r="W271" s="22">
        <v>3117.0934320000028</v>
      </c>
      <c r="X271" s="23">
        <v>2121.8003528999998</v>
      </c>
      <c r="Y271" s="21">
        <v>9107.010000000002</v>
      </c>
      <c r="Z271" s="22">
        <v>1068.1188854000004</v>
      </c>
      <c r="AA271" s="23">
        <v>671.6151043999995</v>
      </c>
      <c r="AB271" s="21">
        <v>20887.620000000006</v>
      </c>
      <c r="AC271" s="22">
        <v>2531.9696451999989</v>
      </c>
      <c r="AD271" s="23">
        <v>1448.1796593999984</v>
      </c>
      <c r="AE271" s="21">
        <v>9955.1999999999971</v>
      </c>
      <c r="AF271" s="22">
        <v>1166.3669080000016</v>
      </c>
      <c r="AG271" s="23">
        <v>630.82194100000027</v>
      </c>
      <c r="AH271" s="21">
        <v>13949.010000000015</v>
      </c>
      <c r="AI271" s="22">
        <v>1665.9503422000025</v>
      </c>
      <c r="AJ271" s="23">
        <v>871.59814599999891</v>
      </c>
      <c r="AK271" s="21">
        <v>36293.759999999987</v>
      </c>
      <c r="AL271" s="22">
        <v>4405.0571840000002</v>
      </c>
      <c r="AM271" s="23">
        <v>2309.2456442000002</v>
      </c>
      <c r="AN271" s="143">
        <v>36996.569999999971</v>
      </c>
      <c r="AO271" s="14">
        <v>4631.286396999998</v>
      </c>
      <c r="AP271" s="23">
        <v>2659.1682354999984</v>
      </c>
      <c r="AQ271" s="143">
        <v>17282.909999999993</v>
      </c>
      <c r="AR271" s="14">
        <v>2134.642857400001</v>
      </c>
      <c r="AS271" s="23">
        <v>1257.9913654000002</v>
      </c>
      <c r="AT271" s="143">
        <v>16502.100000000002</v>
      </c>
      <c r="AU271" s="14">
        <v>2024.2722016000014</v>
      </c>
      <c r="AV271" s="23">
        <v>1186.5464131000003</v>
      </c>
    </row>
    <row r="272" spans="1:48" x14ac:dyDescent="0.25">
      <c r="A272" s="16">
        <v>263</v>
      </c>
      <c r="B272" s="62" t="s">
        <v>708</v>
      </c>
      <c r="C272" s="130">
        <v>51</v>
      </c>
      <c r="D272" s="88">
        <v>0.85</v>
      </c>
      <c r="E272" s="88" t="s">
        <v>321</v>
      </c>
      <c r="F272" s="73">
        <v>37565</v>
      </c>
      <c r="G272" s="73">
        <v>40513</v>
      </c>
      <c r="H272" s="90" t="s">
        <v>370</v>
      </c>
      <c r="I272" s="69">
        <f>M272+P272+S272+V272+Y272+AB272+AE272+AH272+AK272+AN272+AQ272+AT272</f>
        <v>1585731.5199999998</v>
      </c>
      <c r="J272" s="18">
        <f>N272+Q272+T272+W272+Z272+AC272+AF272+AI272+AL272+AO272+AR272+AU272</f>
        <v>110770.20760219998</v>
      </c>
      <c r="K272" s="19">
        <f>J272/I272</f>
        <v>6.9854326665714506E-2</v>
      </c>
      <c r="L272" s="20">
        <f>O272+R272+U272+X272+AA272+AD272+AG272+AJ272+AM272+AP272+AS272+AV272</f>
        <v>34829.603627799988</v>
      </c>
      <c r="M272" s="21">
        <v>217927.20000000007</v>
      </c>
      <c r="N272" s="22">
        <v>15509.631132600001</v>
      </c>
      <c r="O272" s="23">
        <v>8072.6830293999992</v>
      </c>
      <c r="P272" s="21">
        <v>84536.349999999991</v>
      </c>
      <c r="Q272" s="22">
        <v>5788.454403299992</v>
      </c>
      <c r="R272" s="23">
        <v>1859.6038101999984</v>
      </c>
      <c r="S272" s="21">
        <v>128167.22</v>
      </c>
      <c r="T272" s="22">
        <v>8919.2547221999976</v>
      </c>
      <c r="U272" s="23">
        <v>3040.160367</v>
      </c>
      <c r="V272" s="13">
        <v>151763.78999999978</v>
      </c>
      <c r="W272" s="14">
        <v>10420.763957899995</v>
      </c>
      <c r="X272" s="15">
        <v>4410.8156147000036</v>
      </c>
      <c r="Y272" s="13">
        <v>45170.64</v>
      </c>
      <c r="Z272" s="14">
        <v>3011.4593801999986</v>
      </c>
      <c r="AA272" s="15">
        <v>1194.7224270999993</v>
      </c>
      <c r="AB272" s="13">
        <v>103735.60000000006</v>
      </c>
      <c r="AC272" s="14">
        <v>7155.1038588000047</v>
      </c>
      <c r="AD272" s="15">
        <v>2070.8302251999989</v>
      </c>
      <c r="AE272" s="13">
        <v>53136.919999999947</v>
      </c>
      <c r="AF272" s="14">
        <v>3501.0307169999978</v>
      </c>
      <c r="AG272" s="15">
        <v>663.37928859999931</v>
      </c>
      <c r="AH272" s="13">
        <v>108883.23999999995</v>
      </c>
      <c r="AI272" s="14">
        <v>7452.7736127999997</v>
      </c>
      <c r="AJ272" s="15">
        <v>1441.1288686000012</v>
      </c>
      <c r="AK272" s="13">
        <v>211850.61999999997</v>
      </c>
      <c r="AL272" s="14">
        <v>15078.510065800003</v>
      </c>
      <c r="AM272" s="15">
        <v>3115.8269131999973</v>
      </c>
      <c r="AN272" s="143">
        <v>227552.9</v>
      </c>
      <c r="AO272" s="14">
        <v>16139.744791599995</v>
      </c>
      <c r="AP272" s="23">
        <v>4125.864045299998</v>
      </c>
      <c r="AQ272" s="143">
        <v>110884.7</v>
      </c>
      <c r="AR272" s="14">
        <v>7811.0667901999977</v>
      </c>
      <c r="AS272" s="23">
        <v>2167.9728071999971</v>
      </c>
      <c r="AT272" s="143">
        <v>142122.34000000014</v>
      </c>
      <c r="AU272" s="14">
        <v>9982.4141697999985</v>
      </c>
      <c r="AV272" s="23">
        <v>2666.6162312999968</v>
      </c>
    </row>
    <row r="273" spans="1:48" x14ac:dyDescent="0.25">
      <c r="A273" s="7">
        <v>264</v>
      </c>
      <c r="B273" s="62" t="s">
        <v>574</v>
      </c>
      <c r="C273" s="130">
        <v>243</v>
      </c>
      <c r="D273" s="88">
        <v>0.8</v>
      </c>
      <c r="E273" s="88" t="s">
        <v>321</v>
      </c>
      <c r="F273" s="73">
        <v>40575</v>
      </c>
      <c r="G273" s="73">
        <v>40575</v>
      </c>
      <c r="H273" s="90" t="s">
        <v>382</v>
      </c>
      <c r="I273" s="69">
        <f>M273+P273+S273+V273+Y273+AB273+AE273+AH273+AK273+AN273+AQ273+AT273</f>
        <v>1730135.6</v>
      </c>
      <c r="J273" s="18">
        <f>N273+Q273+T273+W273+Z273+AC273+AF273+AI273+AL273+AO273+AR273+AU273</f>
        <v>193513.88861600001</v>
      </c>
      <c r="K273" s="19">
        <f>J273/I273</f>
        <v>0.11184897219385578</v>
      </c>
      <c r="L273" s="20">
        <f>O273+R273+U273+X273+AA273+AD273+AG273+AJ273+AM273+AP273+AS273+AV273</f>
        <v>110987.95147200002</v>
      </c>
      <c r="M273" s="21">
        <v>238529.79999999987</v>
      </c>
      <c r="N273" s="22">
        <v>27519.421025999989</v>
      </c>
      <c r="O273" s="23">
        <v>19288.994082000008</v>
      </c>
      <c r="P273" s="21">
        <v>96510.799999999916</v>
      </c>
      <c r="Q273" s="22">
        <v>10647.704152000002</v>
      </c>
      <c r="R273" s="23">
        <v>6091.6090280000017</v>
      </c>
      <c r="S273" s="21">
        <v>158159.20000000016</v>
      </c>
      <c r="T273" s="22">
        <v>17211.541399999998</v>
      </c>
      <c r="U273" s="23">
        <v>9878.7142820000099</v>
      </c>
      <c r="V273" s="21">
        <v>183202.60000000021</v>
      </c>
      <c r="W273" s="22">
        <v>20389.769326000016</v>
      </c>
      <c r="X273" s="23">
        <v>13185.002700000005</v>
      </c>
      <c r="Y273" s="21">
        <v>105008.60000000002</v>
      </c>
      <c r="Z273" s="22">
        <v>11135.130630000021</v>
      </c>
      <c r="AA273" s="23">
        <v>6763.2795820000001</v>
      </c>
      <c r="AB273" s="21">
        <v>149117.60000000009</v>
      </c>
      <c r="AC273" s="22">
        <v>16670.848968000002</v>
      </c>
      <c r="AD273" s="23">
        <v>9233.8511340000023</v>
      </c>
      <c r="AE273" s="21">
        <v>100834.20000000003</v>
      </c>
      <c r="AF273" s="22">
        <v>10645.828941999996</v>
      </c>
      <c r="AG273" s="23">
        <v>5238.805402</v>
      </c>
      <c r="AH273" s="21">
        <v>136952.59999999995</v>
      </c>
      <c r="AI273" s="22">
        <v>15118.154825999996</v>
      </c>
      <c r="AJ273" s="23">
        <v>7554.8801739999972</v>
      </c>
      <c r="AK273" s="21">
        <v>269332.19999999995</v>
      </c>
      <c r="AL273" s="22">
        <v>30516.822673999992</v>
      </c>
      <c r="AM273" s="23">
        <v>15472.63290599999</v>
      </c>
      <c r="AN273" s="143">
        <v>265187.1999999999</v>
      </c>
      <c r="AO273" s="14">
        <v>30702.398007999986</v>
      </c>
      <c r="AP273" s="23">
        <v>16630.132389999995</v>
      </c>
      <c r="AQ273" s="143">
        <v>27300.799999999988</v>
      </c>
      <c r="AR273" s="14">
        <v>2956.2686640000024</v>
      </c>
      <c r="AS273" s="23">
        <v>1650.0497919999998</v>
      </c>
      <c r="AT273" s="143">
        <v>0</v>
      </c>
      <c r="AU273" s="14">
        <v>0</v>
      </c>
      <c r="AV273" s="23">
        <v>0</v>
      </c>
    </row>
    <row r="274" spans="1:48" x14ac:dyDescent="0.25">
      <c r="A274" s="7">
        <v>265</v>
      </c>
      <c r="B274" s="62" t="s">
        <v>573</v>
      </c>
      <c r="C274" s="130">
        <v>246</v>
      </c>
      <c r="D274" s="88">
        <v>0.25</v>
      </c>
      <c r="E274" s="88" t="s">
        <v>321</v>
      </c>
      <c r="F274" s="73">
        <v>40099</v>
      </c>
      <c r="G274" s="73">
        <v>40513</v>
      </c>
      <c r="H274" s="90" t="s">
        <v>380</v>
      </c>
      <c r="I274" s="69">
        <f t="shared" si="83"/>
        <v>132092.13491136002</v>
      </c>
      <c r="J274" s="18">
        <f t="shared" si="84"/>
        <v>14342.564008675468</v>
      </c>
      <c r="K274" s="19">
        <f t="shared" si="73"/>
        <v>0.10857999999999998</v>
      </c>
      <c r="L274" s="20">
        <f t="shared" si="85"/>
        <v>7862.6032853548322</v>
      </c>
      <c r="M274" s="21">
        <v>16058.912588640007</v>
      </c>
      <c r="N274" s="22">
        <v>1743.6767288745311</v>
      </c>
      <c r="O274" s="23">
        <v>1195.5289653685588</v>
      </c>
      <c r="P274" s="21">
        <v>5588.1520142399959</v>
      </c>
      <c r="Q274" s="22">
        <v>606.76154570617939</v>
      </c>
      <c r="R274" s="23">
        <v>340.99204352150866</v>
      </c>
      <c r="S274" s="21">
        <v>15778.455726239996</v>
      </c>
      <c r="T274" s="22">
        <v>1713.2247227551393</v>
      </c>
      <c r="U274" s="23">
        <v>962.43267610987255</v>
      </c>
      <c r="V274" s="21">
        <v>5134.9955889599996</v>
      </c>
      <c r="W274" s="22">
        <v>557.55782104927675</v>
      </c>
      <c r="X274" s="23">
        <v>348.04962639403215</v>
      </c>
      <c r="Y274" s="21">
        <v>7227.6729479999931</v>
      </c>
      <c r="Z274" s="22">
        <v>784.78072869384005</v>
      </c>
      <c r="AA274" s="23">
        <v>513.06923374070357</v>
      </c>
      <c r="AB274" s="21">
        <v>13526.753866560002</v>
      </c>
      <c r="AC274" s="22">
        <v>1468.7349348310847</v>
      </c>
      <c r="AD274" s="23">
        <v>742.06823877417617</v>
      </c>
      <c r="AE274" s="21">
        <v>8809.0647076800014</v>
      </c>
      <c r="AF274" s="22">
        <v>956.48824595989367</v>
      </c>
      <c r="AG274" s="23">
        <v>486.61781688256298</v>
      </c>
      <c r="AH274" s="21">
        <v>7820.6125507200049</v>
      </c>
      <c r="AI274" s="22">
        <v>849.16211075717797</v>
      </c>
      <c r="AJ274" s="23">
        <v>413.27483789367403</v>
      </c>
      <c r="AK274" s="21">
        <v>17906.196229920017</v>
      </c>
      <c r="AL274" s="22">
        <v>1944.254786644713</v>
      </c>
      <c r="AM274" s="23">
        <v>926.13126909601419</v>
      </c>
      <c r="AN274" s="143">
        <v>16202.671835040008</v>
      </c>
      <c r="AO274" s="14">
        <v>1759.2861078486421</v>
      </c>
      <c r="AP274" s="23">
        <v>906.21175326727655</v>
      </c>
      <c r="AQ274" s="143">
        <v>9839.6528299199963</v>
      </c>
      <c r="AR274" s="14">
        <v>1068.3895042727131</v>
      </c>
      <c r="AS274" s="23">
        <v>570.25645374948533</v>
      </c>
      <c r="AT274" s="143">
        <v>8198.9940254399935</v>
      </c>
      <c r="AU274" s="14">
        <v>890.24677128227552</v>
      </c>
      <c r="AV274" s="23">
        <v>457.97037055696757</v>
      </c>
    </row>
    <row r="275" spans="1:48" x14ac:dyDescent="0.25">
      <c r="A275" s="16">
        <v>266</v>
      </c>
      <c r="B275" s="62" t="s">
        <v>573</v>
      </c>
      <c r="C275" s="130">
        <v>247</v>
      </c>
      <c r="D275" s="88">
        <v>0.25</v>
      </c>
      <c r="E275" s="88" t="s">
        <v>321</v>
      </c>
      <c r="F275" s="73">
        <v>40785</v>
      </c>
      <c r="G275" s="73">
        <v>40785</v>
      </c>
      <c r="H275" s="90" t="s">
        <v>381</v>
      </c>
      <c r="I275" s="69">
        <f t="shared" si="83"/>
        <v>132033.01981823999</v>
      </c>
      <c r="J275" s="18">
        <f t="shared" si="84"/>
        <v>14336.145291864497</v>
      </c>
      <c r="K275" s="19">
        <f t="shared" si="73"/>
        <v>0.10858</v>
      </c>
      <c r="L275" s="20">
        <f t="shared" si="85"/>
        <v>7943.7779256485828</v>
      </c>
      <c r="M275" s="21">
        <v>13023.686615040004</v>
      </c>
      <c r="N275" s="22">
        <v>1414.1118926610425</v>
      </c>
      <c r="O275" s="23">
        <v>969.79707986765789</v>
      </c>
      <c r="P275" s="21">
        <v>5024.7634795200001</v>
      </c>
      <c r="Q275" s="22">
        <v>545.58881860628139</v>
      </c>
      <c r="R275" s="23">
        <v>301.31677660923373</v>
      </c>
      <c r="S275" s="21">
        <v>13685.771888640002</v>
      </c>
      <c r="T275" s="22">
        <v>1486.0011116685316</v>
      </c>
      <c r="U275" s="23">
        <v>823.13258373362851</v>
      </c>
      <c r="V275" s="21">
        <v>16334.684863200024</v>
      </c>
      <c r="W275" s="22">
        <v>1773.6200824462562</v>
      </c>
      <c r="X275" s="23">
        <v>1130.0942037443615</v>
      </c>
      <c r="Y275" s="21">
        <v>7880.3484076799959</v>
      </c>
      <c r="Z275" s="22">
        <v>855.64823010589384</v>
      </c>
      <c r="AA275" s="23">
        <v>549.914477825635</v>
      </c>
      <c r="AB275" s="21">
        <v>11500.668447840002</v>
      </c>
      <c r="AC275" s="22">
        <v>1248.7425800664673</v>
      </c>
      <c r="AD275" s="23">
        <v>635.68158630173355</v>
      </c>
      <c r="AE275" s="21">
        <v>9529.7744707199963</v>
      </c>
      <c r="AF275" s="22">
        <v>1034.7429120307779</v>
      </c>
      <c r="AG275" s="23">
        <v>527.41016483935653</v>
      </c>
      <c r="AH275" s="21">
        <v>7312.2381806400035</v>
      </c>
      <c r="AI275" s="22">
        <v>793.96282165389141</v>
      </c>
      <c r="AJ275" s="23">
        <v>385.2276621856131</v>
      </c>
      <c r="AK275" s="21">
        <v>16673.776227359991</v>
      </c>
      <c r="AL275" s="22">
        <v>1810.438622766748</v>
      </c>
      <c r="AM275" s="23">
        <v>867.25902508620504</v>
      </c>
      <c r="AN275" s="143">
        <v>14839.185851999999</v>
      </c>
      <c r="AO275" s="14">
        <v>1611.238799810161</v>
      </c>
      <c r="AP275" s="23">
        <v>820.01980302428171</v>
      </c>
      <c r="AQ275" s="143">
        <v>8939.0045966399994</v>
      </c>
      <c r="AR275" s="14">
        <v>970.59711910317003</v>
      </c>
      <c r="AS275" s="23">
        <v>524.83495078543694</v>
      </c>
      <c r="AT275" s="143">
        <v>7289.1167889599883</v>
      </c>
      <c r="AU275" s="14">
        <v>791.45230094527665</v>
      </c>
      <c r="AV275" s="23">
        <v>409.08961164543825</v>
      </c>
    </row>
    <row r="276" spans="1:48" x14ac:dyDescent="0.25">
      <c r="A276" s="7">
        <v>267</v>
      </c>
      <c r="B276" s="62" t="s">
        <v>215</v>
      </c>
      <c r="C276" s="130">
        <v>290</v>
      </c>
      <c r="D276" s="88">
        <v>1.8</v>
      </c>
      <c r="E276" s="88"/>
      <c r="F276" s="73">
        <v>37525</v>
      </c>
      <c r="G276" s="73">
        <v>37525</v>
      </c>
      <c r="H276" s="90" t="s">
        <v>383</v>
      </c>
      <c r="I276" s="69">
        <f t="shared" si="83"/>
        <v>2811347.8438378996</v>
      </c>
      <c r="J276" s="18">
        <f t="shared" si="84"/>
        <v>312621.88023477443</v>
      </c>
      <c r="K276" s="19">
        <f t="shared" si="73"/>
        <v>0.11119999999999999</v>
      </c>
      <c r="L276" s="20">
        <f t="shared" si="85"/>
        <v>178447.48623052792</v>
      </c>
      <c r="M276" s="21">
        <v>359500.00087839994</v>
      </c>
      <c r="N276" s="22">
        <v>39976.400097678044</v>
      </c>
      <c r="O276" s="23">
        <v>27723.222201815286</v>
      </c>
      <c r="P276" s="21">
        <v>144943.99021240004</v>
      </c>
      <c r="Q276" s="22">
        <v>16117.771711618892</v>
      </c>
      <c r="R276" s="23">
        <v>9397.3312412769556</v>
      </c>
      <c r="S276" s="21">
        <v>227894.97999940009</v>
      </c>
      <c r="T276" s="22">
        <v>25341.92177593329</v>
      </c>
      <c r="U276" s="23">
        <v>14835.229554021758</v>
      </c>
      <c r="V276" s="21">
        <v>280906.00003930024</v>
      </c>
      <c r="W276" s="22">
        <v>31236.74720437016</v>
      </c>
      <c r="X276" s="23">
        <v>20138.276350368436</v>
      </c>
      <c r="Y276" s="21">
        <v>145537.86147289988</v>
      </c>
      <c r="Z276" s="22">
        <v>16183.810195786473</v>
      </c>
      <c r="AA276" s="23">
        <v>10289.719375400913</v>
      </c>
      <c r="AB276" s="21">
        <v>212375.00010030007</v>
      </c>
      <c r="AC276" s="22">
        <v>23616.100011153347</v>
      </c>
      <c r="AD276" s="23">
        <v>12833.654488004</v>
      </c>
      <c r="AE276" s="21">
        <v>144176.00023089995</v>
      </c>
      <c r="AF276" s="22">
        <v>16032.371225676074</v>
      </c>
      <c r="AG276" s="23">
        <v>8406.5054739649713</v>
      </c>
      <c r="AH276" s="21">
        <v>165350.99959799997</v>
      </c>
      <c r="AI276" s="22">
        <v>18387.031155297576</v>
      </c>
      <c r="AJ276" s="23">
        <v>9149.7816512845238</v>
      </c>
      <c r="AK276" s="21">
        <v>360949.00070449966</v>
      </c>
      <c r="AL276" s="22">
        <v>40137.528878340418</v>
      </c>
      <c r="AM276" s="23">
        <v>19826.905774515952</v>
      </c>
      <c r="AN276" s="143">
        <v>384246.00032110017</v>
      </c>
      <c r="AO276" s="14">
        <v>42728.155235706363</v>
      </c>
      <c r="AP276" s="23">
        <v>22473.630283088689</v>
      </c>
      <c r="AQ276" s="143">
        <v>193687.0101352999</v>
      </c>
      <c r="AR276" s="14">
        <v>21537.995527045343</v>
      </c>
      <c r="AS276" s="23">
        <v>11760.849148018682</v>
      </c>
      <c r="AT276" s="143">
        <v>191781.00014539988</v>
      </c>
      <c r="AU276" s="14">
        <v>21326.047216168474</v>
      </c>
      <c r="AV276" s="23">
        <v>11612.380688767747</v>
      </c>
    </row>
    <row r="277" spans="1:48" x14ac:dyDescent="0.25">
      <c r="A277" s="7">
        <v>268</v>
      </c>
      <c r="B277" s="62" t="s">
        <v>216</v>
      </c>
      <c r="C277" s="130">
        <v>291</v>
      </c>
      <c r="D277" s="88">
        <v>1.8</v>
      </c>
      <c r="E277" s="88"/>
      <c r="F277" s="73">
        <v>37567</v>
      </c>
      <c r="G277" s="73">
        <v>37567</v>
      </c>
      <c r="H277" s="90" t="s">
        <v>383</v>
      </c>
      <c r="I277" s="69">
        <f t="shared" si="83"/>
        <v>2907515.3839741</v>
      </c>
      <c r="J277" s="18">
        <f t="shared" si="84"/>
        <v>323315.71069791977</v>
      </c>
      <c r="K277" s="19">
        <f t="shared" ref="K277:K308" si="86">J277/I277</f>
        <v>0.11119999999999995</v>
      </c>
      <c r="L277" s="20">
        <f t="shared" si="85"/>
        <v>184786.84982139355</v>
      </c>
      <c r="M277" s="21">
        <v>372334.00090779993</v>
      </c>
      <c r="N277" s="22">
        <v>41403.540900947308</v>
      </c>
      <c r="O277" s="23">
        <v>28718.256549216047</v>
      </c>
      <c r="P277" s="21">
        <v>142395.00014380002</v>
      </c>
      <c r="Q277" s="22">
        <v>15834.324015990553</v>
      </c>
      <c r="R277" s="23">
        <v>9279.3640150679603</v>
      </c>
      <c r="S277" s="21">
        <v>237062.00032849991</v>
      </c>
      <c r="T277" s="22">
        <v>26361.294436529191</v>
      </c>
      <c r="U277" s="23">
        <v>15442.89698059892</v>
      </c>
      <c r="V277" s="21">
        <v>296904.00037509983</v>
      </c>
      <c r="W277" s="22">
        <v>33015.724841711119</v>
      </c>
      <c r="X277" s="23">
        <v>21271.581904096762</v>
      </c>
      <c r="Y277" s="21">
        <v>147876.39236779982</v>
      </c>
      <c r="Z277" s="22">
        <v>16443.85483129937</v>
      </c>
      <c r="AA277" s="23">
        <v>10554.255974906653</v>
      </c>
      <c r="AB277" s="21">
        <v>213801.01008780018</v>
      </c>
      <c r="AC277" s="22">
        <v>23774.672321763341</v>
      </c>
      <c r="AD277" s="23">
        <v>12938.657110728052</v>
      </c>
      <c r="AE277" s="21">
        <v>136132.96973130005</v>
      </c>
      <c r="AF277" s="22">
        <v>15137.986234120572</v>
      </c>
      <c r="AG277" s="23">
        <v>7902.5781295576044</v>
      </c>
      <c r="AH277" s="21">
        <v>178893.99986870011</v>
      </c>
      <c r="AI277" s="22">
        <v>19893.012785399424</v>
      </c>
      <c r="AJ277" s="23">
        <v>9941.4735406195596</v>
      </c>
      <c r="AK277" s="21">
        <v>385425.00039060006</v>
      </c>
      <c r="AL277" s="22">
        <v>42859.260043434631</v>
      </c>
      <c r="AM277" s="23">
        <v>21288.690677200819</v>
      </c>
      <c r="AN277" s="143">
        <v>396954.01938130008</v>
      </c>
      <c r="AO277" s="14">
        <v>44141.286955200587</v>
      </c>
      <c r="AP277" s="23">
        <v>23259.819874999517</v>
      </c>
      <c r="AQ277" s="143">
        <v>195428.99014879987</v>
      </c>
      <c r="AR277" s="14">
        <v>21731.703704546584</v>
      </c>
      <c r="AS277" s="23">
        <v>11865.2331152918</v>
      </c>
      <c r="AT277" s="143">
        <v>204308.00024259978</v>
      </c>
      <c r="AU277" s="14">
        <v>22719.04962697711</v>
      </c>
      <c r="AV277" s="23">
        <v>12324.04194910986</v>
      </c>
    </row>
    <row r="278" spans="1:48" x14ac:dyDescent="0.25">
      <c r="A278" s="16">
        <v>269</v>
      </c>
      <c r="B278" s="62" t="s">
        <v>217</v>
      </c>
      <c r="C278" s="130">
        <v>292</v>
      </c>
      <c r="D278" s="88">
        <v>1.8</v>
      </c>
      <c r="E278" s="88"/>
      <c r="F278" s="73">
        <v>37567</v>
      </c>
      <c r="G278" s="73">
        <v>37567</v>
      </c>
      <c r="H278" s="90" t="s">
        <v>383</v>
      </c>
      <c r="I278" s="69">
        <f t="shared" si="83"/>
        <v>2982976.6332837003</v>
      </c>
      <c r="J278" s="18">
        <f t="shared" si="84"/>
        <v>331707.00162114744</v>
      </c>
      <c r="K278" s="19">
        <f t="shared" si="86"/>
        <v>0.11119999999999999</v>
      </c>
      <c r="L278" s="20">
        <f t="shared" si="85"/>
        <v>189582.5811269299</v>
      </c>
      <c r="M278" s="21">
        <v>381528.99919890001</v>
      </c>
      <c r="N278" s="22">
        <v>42426.024710917722</v>
      </c>
      <c r="O278" s="23">
        <v>29427.470102778771</v>
      </c>
      <c r="P278" s="21">
        <v>149376.00038940014</v>
      </c>
      <c r="Q278" s="22">
        <v>16610.611243301286</v>
      </c>
      <c r="R278" s="23">
        <v>9734.2903987280388</v>
      </c>
      <c r="S278" s="21">
        <v>242630.98007410005</v>
      </c>
      <c r="T278" s="22">
        <v>26980.564984239903</v>
      </c>
      <c r="U278" s="23">
        <v>15805.676255128959</v>
      </c>
      <c r="V278" s="21">
        <v>306056.00983709987</v>
      </c>
      <c r="W278" s="22">
        <v>34033.428293885561</v>
      </c>
      <c r="X278" s="23">
        <v>21927.274379143015</v>
      </c>
      <c r="Y278" s="21">
        <v>152434.65409949992</v>
      </c>
      <c r="Z278" s="22">
        <v>16950.73353586439</v>
      </c>
      <c r="AA278" s="23">
        <v>10879.588912400315</v>
      </c>
      <c r="AB278" s="21">
        <v>218741.99997750053</v>
      </c>
      <c r="AC278" s="22">
        <v>24324.110397498003</v>
      </c>
      <c r="AD278" s="23">
        <v>13237.672414453678</v>
      </c>
      <c r="AE278" s="21">
        <v>136232.98964729992</v>
      </c>
      <c r="AF278" s="22">
        <v>15149.10844877976</v>
      </c>
      <c r="AG278" s="23">
        <v>7908.3843292008314</v>
      </c>
      <c r="AH278" s="21">
        <v>187930.99962000013</v>
      </c>
      <c r="AI278" s="22">
        <v>20897.927157743969</v>
      </c>
      <c r="AJ278" s="23">
        <v>10443.676487518784</v>
      </c>
      <c r="AK278" s="21">
        <v>402063.99947350036</v>
      </c>
      <c r="AL278" s="22">
        <v>44709.516741453182</v>
      </c>
      <c r="AM278" s="23">
        <v>22207.734600914529</v>
      </c>
      <c r="AN278" s="143">
        <v>395815.01083719975</v>
      </c>
      <c r="AO278" s="14">
        <v>44014.629205096673</v>
      </c>
      <c r="AP278" s="23">
        <v>23193.078811120326</v>
      </c>
      <c r="AQ278" s="143">
        <v>193985.9895230002</v>
      </c>
      <c r="AR278" s="14">
        <v>21571.242034957617</v>
      </c>
      <c r="AS278" s="23">
        <v>11777.623089786908</v>
      </c>
      <c r="AT278" s="143">
        <v>216179.00060619976</v>
      </c>
      <c r="AU278" s="14">
        <v>24039.104867409416</v>
      </c>
      <c r="AV278" s="23">
        <v>13040.111345755729</v>
      </c>
    </row>
    <row r="279" spans="1:48" x14ac:dyDescent="0.25">
      <c r="A279" s="7">
        <v>270</v>
      </c>
      <c r="B279" s="62" t="s">
        <v>218</v>
      </c>
      <c r="C279" s="130">
        <v>293</v>
      </c>
      <c r="D279" s="88">
        <v>1.8</v>
      </c>
      <c r="E279" s="88"/>
      <c r="F279" s="73">
        <v>37525</v>
      </c>
      <c r="G279" s="73">
        <v>37525</v>
      </c>
      <c r="H279" s="90" t="s">
        <v>383</v>
      </c>
      <c r="I279" s="69">
        <f t="shared" si="83"/>
        <v>2746671.7638423014</v>
      </c>
      <c r="J279" s="18">
        <f t="shared" si="84"/>
        <v>305429.90013926366</v>
      </c>
      <c r="K279" s="19">
        <f t="shared" si="86"/>
        <v>0.11119999999999991</v>
      </c>
      <c r="L279" s="20">
        <f t="shared" si="85"/>
        <v>173741.38608475952</v>
      </c>
      <c r="M279" s="21">
        <v>328021.98988680082</v>
      </c>
      <c r="N279" s="22">
        <v>36476.045275412143</v>
      </c>
      <c r="O279" s="23">
        <v>25295.762143227876</v>
      </c>
      <c r="P279" s="21">
        <v>122372.01030300005</v>
      </c>
      <c r="Q279" s="22">
        <v>13607.767545693581</v>
      </c>
      <c r="R279" s="23">
        <v>7933.894422220078</v>
      </c>
      <c r="S279" s="21">
        <v>210968.00025719966</v>
      </c>
      <c r="T279" s="22">
        <v>23459.641628600628</v>
      </c>
      <c r="U279" s="23">
        <v>13733.337664460843</v>
      </c>
      <c r="V279" s="21">
        <v>277310.00959540025</v>
      </c>
      <c r="W279" s="22">
        <v>30836.873067008466</v>
      </c>
      <c r="X279" s="23">
        <v>19880.478192603136</v>
      </c>
      <c r="Y279" s="21">
        <v>143674.77289920006</v>
      </c>
      <c r="Z279" s="22">
        <v>15976.634746391041</v>
      </c>
      <c r="AA279" s="23">
        <v>10157.996547970941</v>
      </c>
      <c r="AB279" s="21">
        <v>206048.99986780016</v>
      </c>
      <c r="AC279" s="22">
        <v>22912.648785299389</v>
      </c>
      <c r="AD279" s="23">
        <v>12451.3792614991</v>
      </c>
      <c r="AE279" s="21">
        <v>130490.00035409993</v>
      </c>
      <c r="AF279" s="22">
        <v>14510.488039375923</v>
      </c>
      <c r="AG279" s="23">
        <v>7608.512516077988</v>
      </c>
      <c r="AH279" s="21">
        <v>175470.98997520018</v>
      </c>
      <c r="AI279" s="22">
        <v>19512.374085242242</v>
      </c>
      <c r="AJ279" s="23">
        <v>9709.7764653098493</v>
      </c>
      <c r="AK279" s="21">
        <v>365914.99969010003</v>
      </c>
      <c r="AL279" s="22">
        <v>40689.747965539107</v>
      </c>
      <c r="AM279" s="23">
        <v>20099.687784648737</v>
      </c>
      <c r="AN279" s="143">
        <v>378012.00078290002</v>
      </c>
      <c r="AO279" s="14">
        <v>42034.934487058475</v>
      </c>
      <c r="AP279" s="23">
        <v>22109.01854818139</v>
      </c>
      <c r="AQ279" s="143">
        <v>196633.98980010013</v>
      </c>
      <c r="AR279" s="14">
        <v>21865.699665771121</v>
      </c>
      <c r="AS279" s="23">
        <v>11939.792399060259</v>
      </c>
      <c r="AT279" s="143">
        <v>211754.00043050011</v>
      </c>
      <c r="AU279" s="14">
        <v>23547.04484787161</v>
      </c>
      <c r="AV279" s="23">
        <v>12821.750139499303</v>
      </c>
    </row>
    <row r="280" spans="1:48" x14ac:dyDescent="0.25">
      <c r="A280" s="7">
        <v>271</v>
      </c>
      <c r="B280" s="62" t="s">
        <v>219</v>
      </c>
      <c r="C280" s="130">
        <v>294</v>
      </c>
      <c r="D280" s="88">
        <v>1.8</v>
      </c>
      <c r="E280" s="88"/>
      <c r="F280" s="73">
        <v>37525</v>
      </c>
      <c r="G280" s="73">
        <v>37525</v>
      </c>
      <c r="H280" s="90" t="s">
        <v>383</v>
      </c>
      <c r="I280" s="69">
        <f t="shared" si="83"/>
        <v>2823303.4269384006</v>
      </c>
      <c r="J280" s="18">
        <f t="shared" si="84"/>
        <v>313951.34107554995</v>
      </c>
      <c r="K280" s="19">
        <f t="shared" si="86"/>
        <v>0.11119999999999992</v>
      </c>
      <c r="L280" s="20">
        <f t="shared" si="85"/>
        <v>178970.45906117506</v>
      </c>
      <c r="M280" s="21">
        <v>363303.98992810014</v>
      </c>
      <c r="N280" s="22">
        <v>40399.40368000466</v>
      </c>
      <c r="O280" s="23">
        <v>28016.57083440245</v>
      </c>
      <c r="P280" s="21">
        <v>135797.00983020006</v>
      </c>
      <c r="Q280" s="22">
        <v>15100.62749311824</v>
      </c>
      <c r="R280" s="23">
        <v>8804.2938591775837</v>
      </c>
      <c r="S280" s="21">
        <v>225837.99947129999</v>
      </c>
      <c r="T280" s="22">
        <v>25113.18554120855</v>
      </c>
      <c r="U280" s="23">
        <v>14701.326743519987</v>
      </c>
      <c r="V280" s="21">
        <v>273508.98980590014</v>
      </c>
      <c r="W280" s="22">
        <v>30414.199666416072</v>
      </c>
      <c r="X280" s="23">
        <v>19607.98138968087</v>
      </c>
      <c r="Y280" s="21">
        <v>141705.45828189995</v>
      </c>
      <c r="Z280" s="22">
        <v>15757.646960947279</v>
      </c>
      <c r="AA280" s="23">
        <v>10018.763398864681</v>
      </c>
      <c r="AB280" s="21">
        <v>210193.00024950007</v>
      </c>
      <c r="AC280" s="22">
        <v>23373.461627744375</v>
      </c>
      <c r="AD280" s="23">
        <v>12701.797950512309</v>
      </c>
      <c r="AE280" s="21">
        <v>138046.99969780003</v>
      </c>
      <c r="AF280" s="22">
        <v>15350.826366395366</v>
      </c>
      <c r="AG280" s="23">
        <v>8049.1403338047558</v>
      </c>
      <c r="AH280" s="21">
        <v>172102.99968629997</v>
      </c>
      <c r="AI280" s="22">
        <v>19137.853565116584</v>
      </c>
      <c r="AJ280" s="23">
        <v>9523.4070098915508</v>
      </c>
      <c r="AK280" s="21">
        <v>371636.98956860031</v>
      </c>
      <c r="AL280" s="22">
        <v>41326.033240028315</v>
      </c>
      <c r="AM280" s="23">
        <v>20413.99632667745</v>
      </c>
      <c r="AN280" s="143">
        <v>390705.00063709955</v>
      </c>
      <c r="AO280" s="14">
        <v>43446.396070845469</v>
      </c>
      <c r="AP280" s="23">
        <v>22851.401775754512</v>
      </c>
      <c r="AQ280" s="143">
        <v>196494.9995874</v>
      </c>
      <c r="AR280" s="14">
        <v>21850.243954118891</v>
      </c>
      <c r="AS280" s="23">
        <v>11931.352788571212</v>
      </c>
      <c r="AT280" s="143">
        <v>203969.99019430004</v>
      </c>
      <c r="AU280" s="14">
        <v>22681.462909606162</v>
      </c>
      <c r="AV280" s="23">
        <v>12350.426650317691</v>
      </c>
    </row>
    <row r="281" spans="1:48" x14ac:dyDescent="0.25">
      <c r="A281" s="16">
        <v>272</v>
      </c>
      <c r="B281" s="62" t="s">
        <v>220</v>
      </c>
      <c r="C281" s="130">
        <v>295</v>
      </c>
      <c r="D281" s="88">
        <v>1.8</v>
      </c>
      <c r="E281" s="88"/>
      <c r="F281" s="73">
        <v>37525</v>
      </c>
      <c r="G281" s="73">
        <v>37525</v>
      </c>
      <c r="H281" s="90" t="s">
        <v>383</v>
      </c>
      <c r="I281" s="69">
        <f t="shared" si="83"/>
        <v>2788444.8311335994</v>
      </c>
      <c r="J281" s="18">
        <f t="shared" si="84"/>
        <v>310075.06522205629</v>
      </c>
      <c r="K281" s="19">
        <f t="shared" si="86"/>
        <v>0.11120000000000001</v>
      </c>
      <c r="L281" s="20">
        <f t="shared" si="85"/>
        <v>176917.98531535015</v>
      </c>
      <c r="M281" s="21">
        <v>354213.99936710013</v>
      </c>
      <c r="N281" s="22">
        <v>39388.596729621524</v>
      </c>
      <c r="O281" s="23">
        <v>27315.586613217114</v>
      </c>
      <c r="P281" s="21">
        <v>138309.00984679992</v>
      </c>
      <c r="Q281" s="22">
        <v>15379.961894964159</v>
      </c>
      <c r="R281" s="23">
        <v>8967.1574328800034</v>
      </c>
      <c r="S281" s="21">
        <v>227167.99038349994</v>
      </c>
      <c r="T281" s="22">
        <v>25261.08053064518</v>
      </c>
      <c r="U281" s="23">
        <v>14787.904870385681</v>
      </c>
      <c r="V281" s="21">
        <v>280905.98061179998</v>
      </c>
      <c r="W281" s="22">
        <v>31236.745044032192</v>
      </c>
      <c r="X281" s="23">
        <v>20138.274957610196</v>
      </c>
      <c r="Y281" s="21">
        <v>145537.85140870017</v>
      </c>
      <c r="Z281" s="22">
        <v>16183.809076647449</v>
      </c>
      <c r="AA281" s="23">
        <v>10289.718663812306</v>
      </c>
      <c r="AB281" s="21">
        <v>207862.01005389963</v>
      </c>
      <c r="AC281" s="22">
        <v>23114.255517993672</v>
      </c>
      <c r="AD281" s="23">
        <v>12560.938043417598</v>
      </c>
      <c r="AE281" s="21">
        <v>132912.00971869993</v>
      </c>
      <c r="AF281" s="22">
        <v>14779.815480719439</v>
      </c>
      <c r="AG281" s="23">
        <v>7749.7332112657787</v>
      </c>
      <c r="AH281" s="21">
        <v>165132.99042910011</v>
      </c>
      <c r="AI281" s="22">
        <v>18362.78853571591</v>
      </c>
      <c r="AJ281" s="23">
        <v>9137.7180030700601</v>
      </c>
      <c r="AK281" s="21">
        <v>376150.00032129989</v>
      </c>
      <c r="AL281" s="22">
        <v>41827.880035728529</v>
      </c>
      <c r="AM281" s="23">
        <v>20661.895721847683</v>
      </c>
      <c r="AN281" s="143">
        <v>367355.99960599991</v>
      </c>
      <c r="AO281" s="14">
        <v>40849.987156187133</v>
      </c>
      <c r="AP281" s="23">
        <v>21485.774505172649</v>
      </c>
      <c r="AQ281" s="143">
        <v>195017.99990169975</v>
      </c>
      <c r="AR281" s="14">
        <v>21686.001589069005</v>
      </c>
      <c r="AS281" s="23">
        <v>11841.668041594623</v>
      </c>
      <c r="AT281" s="143">
        <v>197878.98948500006</v>
      </c>
      <c r="AU281" s="14">
        <v>22004.143630732007</v>
      </c>
      <c r="AV281" s="23">
        <v>11981.615251076473</v>
      </c>
    </row>
    <row r="282" spans="1:48" x14ac:dyDescent="0.25">
      <c r="A282" s="7">
        <v>273</v>
      </c>
      <c r="B282" s="62" t="s">
        <v>221</v>
      </c>
      <c r="C282" s="130">
        <v>296</v>
      </c>
      <c r="D282" s="88">
        <v>1.8</v>
      </c>
      <c r="E282" s="88"/>
      <c r="F282" s="73">
        <v>37525</v>
      </c>
      <c r="G282" s="73">
        <v>37525</v>
      </c>
      <c r="H282" s="90" t="s">
        <v>383</v>
      </c>
      <c r="I282" s="69">
        <f t="shared" si="83"/>
        <v>2868554.2710468983</v>
      </c>
      <c r="J282" s="18">
        <f t="shared" si="84"/>
        <v>318983.23494041525</v>
      </c>
      <c r="K282" s="19">
        <f t="shared" si="86"/>
        <v>0.11120000000000005</v>
      </c>
      <c r="L282" s="20">
        <f t="shared" si="85"/>
        <v>181954.80934367975</v>
      </c>
      <c r="M282" s="21">
        <v>360999.98990679992</v>
      </c>
      <c r="N282" s="22">
        <v>40143.19887763614</v>
      </c>
      <c r="O282" s="23">
        <v>27838.895439725213</v>
      </c>
      <c r="P282" s="21">
        <v>141030.0096586998</v>
      </c>
      <c r="Q282" s="22">
        <v>15682.537074047435</v>
      </c>
      <c r="R282" s="23">
        <v>9143.5713463032043</v>
      </c>
      <c r="S282" s="21">
        <v>234387.99954710013</v>
      </c>
      <c r="T282" s="22">
        <v>26063.945549637509</v>
      </c>
      <c r="U282" s="23">
        <v>15257.904224133234</v>
      </c>
      <c r="V282" s="21">
        <v>289823.99949479959</v>
      </c>
      <c r="W282" s="22">
        <v>32228.428743821754</v>
      </c>
      <c r="X282" s="23">
        <v>20777.611706326967</v>
      </c>
      <c r="Y282" s="21">
        <v>150158.29168320002</v>
      </c>
      <c r="Z282" s="22">
        <v>16697.60203517184</v>
      </c>
      <c r="AA282" s="23">
        <v>10616.389904740581</v>
      </c>
      <c r="AB282" s="21">
        <v>217027.99950330015</v>
      </c>
      <c r="AC282" s="22">
        <v>24133.513544766996</v>
      </c>
      <c r="AD282" s="23">
        <v>13114.831588152809</v>
      </c>
      <c r="AE282" s="21">
        <v>139103.00011200001</v>
      </c>
      <c r="AF282" s="22">
        <v>15468.253612454415</v>
      </c>
      <c r="AG282" s="23">
        <v>8110.7128094439613</v>
      </c>
      <c r="AH282" s="21">
        <v>175950.01037140001</v>
      </c>
      <c r="AI282" s="22">
        <v>19565.64115329969</v>
      </c>
      <c r="AJ282" s="23">
        <v>9736.2833025347591</v>
      </c>
      <c r="AK282" s="21">
        <v>379971.9900783</v>
      </c>
      <c r="AL282" s="22">
        <v>42252.885296706954</v>
      </c>
      <c r="AM282" s="23">
        <v>20871.837377377211</v>
      </c>
      <c r="AN282" s="143">
        <v>379147.98100399936</v>
      </c>
      <c r="AO282" s="14">
        <v>42161.255487644776</v>
      </c>
      <c r="AP282" s="23">
        <v>22175.45931649633</v>
      </c>
      <c r="AQ282" s="143">
        <v>196399.99989249979</v>
      </c>
      <c r="AR282" s="14">
        <v>21839.679988045988</v>
      </c>
      <c r="AS282" s="23">
        <v>11925.584321809849</v>
      </c>
      <c r="AT282" s="143">
        <v>204552.99979480004</v>
      </c>
      <c r="AU282" s="14">
        <v>22746.293577181739</v>
      </c>
      <c r="AV282" s="23">
        <v>12385.728006635609</v>
      </c>
    </row>
    <row r="283" spans="1:48" x14ac:dyDescent="0.25">
      <c r="A283" s="7">
        <v>274</v>
      </c>
      <c r="B283" s="62" t="s">
        <v>222</v>
      </c>
      <c r="C283" s="130">
        <v>297</v>
      </c>
      <c r="D283" s="88">
        <v>1.8</v>
      </c>
      <c r="E283" s="88"/>
      <c r="F283" s="73">
        <v>37525</v>
      </c>
      <c r="G283" s="73">
        <v>37525</v>
      </c>
      <c r="H283" s="90" t="s">
        <v>383</v>
      </c>
      <c r="I283" s="69">
        <f t="shared" si="83"/>
        <v>2947355.6662242985</v>
      </c>
      <c r="J283" s="18">
        <f t="shared" si="84"/>
        <v>327745.95008414227</v>
      </c>
      <c r="K283" s="19">
        <f t="shared" si="86"/>
        <v>0.11120000000000009</v>
      </c>
      <c r="L283" s="20">
        <f t="shared" si="85"/>
        <v>187055.97617737058</v>
      </c>
      <c r="M283" s="21">
        <v>384866.63994560001</v>
      </c>
      <c r="N283" s="22">
        <v>42797.170361950724</v>
      </c>
      <c r="O283" s="23">
        <v>29683.182821791728</v>
      </c>
      <c r="P283" s="21">
        <v>141677.98024569987</v>
      </c>
      <c r="Q283" s="22">
        <v>15754.591403321832</v>
      </c>
      <c r="R283" s="23">
        <v>9218.0400542117059</v>
      </c>
      <c r="S283" s="21">
        <v>234905.82998160008</v>
      </c>
      <c r="T283" s="22">
        <v>26121.528293953925</v>
      </c>
      <c r="U283" s="23">
        <v>15299.161197122703</v>
      </c>
      <c r="V283" s="21">
        <v>284869.22128199931</v>
      </c>
      <c r="W283" s="22">
        <v>31677.457406558391</v>
      </c>
      <c r="X283" s="23">
        <v>20413.563730709397</v>
      </c>
      <c r="Y283" s="21">
        <v>143724.16727409995</v>
      </c>
      <c r="Z283" s="22">
        <v>15982.127400879946</v>
      </c>
      <c r="AA283" s="23">
        <v>10225.960167920854</v>
      </c>
      <c r="AB283" s="21">
        <v>209985.3996705999</v>
      </c>
      <c r="AC283" s="22">
        <v>23350.376443370671</v>
      </c>
      <c r="AD283" s="23">
        <v>12701.75829341345</v>
      </c>
      <c r="AE283" s="21">
        <v>132738.58003899982</v>
      </c>
      <c r="AF283" s="22">
        <v>14760.530100336804</v>
      </c>
      <c r="AG283" s="23">
        <v>7717.5006264395461</v>
      </c>
      <c r="AH283" s="21">
        <v>189501.39997859998</v>
      </c>
      <c r="AI283" s="22">
        <v>21072.555677620327</v>
      </c>
      <c r="AJ283" s="23">
        <v>10517.224216297584</v>
      </c>
      <c r="AK283" s="21">
        <v>386768.81881270051</v>
      </c>
      <c r="AL283" s="22">
        <v>43008.692651972247</v>
      </c>
      <c r="AM283" s="23">
        <v>21313.674965255443</v>
      </c>
      <c r="AN283" s="143">
        <v>398494.6300219993</v>
      </c>
      <c r="AO283" s="14">
        <v>44312.602858446458</v>
      </c>
      <c r="AP283" s="23">
        <v>23336.339057038422</v>
      </c>
      <c r="AQ283" s="143">
        <v>209761.18952549997</v>
      </c>
      <c r="AR283" s="14">
        <v>23325.444275235619</v>
      </c>
      <c r="AS283" s="23">
        <v>12735.856338922529</v>
      </c>
      <c r="AT283" s="143">
        <v>230061.80944689989</v>
      </c>
      <c r="AU283" s="14">
        <v>25582.873210495305</v>
      </c>
      <c r="AV283" s="23">
        <v>13893.714708247229</v>
      </c>
    </row>
    <row r="284" spans="1:48" x14ac:dyDescent="0.25">
      <c r="A284" s="16">
        <v>275</v>
      </c>
      <c r="B284" s="62" t="s">
        <v>223</v>
      </c>
      <c r="C284" s="130">
        <v>298</v>
      </c>
      <c r="D284" s="88">
        <v>1.8</v>
      </c>
      <c r="E284" s="88"/>
      <c r="F284" s="73">
        <v>37567</v>
      </c>
      <c r="G284" s="73">
        <v>37567</v>
      </c>
      <c r="H284" s="90" t="s">
        <v>383</v>
      </c>
      <c r="I284" s="69">
        <f t="shared" si="83"/>
        <v>3063301.7013241011</v>
      </c>
      <c r="J284" s="18">
        <f t="shared" si="84"/>
        <v>340639.1491872397</v>
      </c>
      <c r="K284" s="19">
        <f t="shared" si="86"/>
        <v>0.1111999999999999</v>
      </c>
      <c r="L284" s="20">
        <f t="shared" si="85"/>
        <v>194395.85570320374</v>
      </c>
      <c r="M284" s="21">
        <v>391909.98965709959</v>
      </c>
      <c r="N284" s="22">
        <v>43580.390849869487</v>
      </c>
      <c r="O284" s="23">
        <v>30228.159662405542</v>
      </c>
      <c r="P284" s="21">
        <v>147834.99001500002</v>
      </c>
      <c r="Q284" s="22">
        <v>16439.250889667997</v>
      </c>
      <c r="R284" s="23">
        <v>9633.8683600222976</v>
      </c>
      <c r="S284" s="21">
        <v>248686.99961660017</v>
      </c>
      <c r="T284" s="22">
        <v>27653.994357365911</v>
      </c>
      <c r="U284" s="23">
        <v>16200.182695561922</v>
      </c>
      <c r="V284" s="21">
        <v>298553.01036659989</v>
      </c>
      <c r="W284" s="22">
        <v>33199.094752765923</v>
      </c>
      <c r="X284" s="23">
        <v>21389.72464063748</v>
      </c>
      <c r="Y284" s="21">
        <v>148697.70042470013</v>
      </c>
      <c r="Z284" s="22">
        <v>16535.184287226617</v>
      </c>
      <c r="AA284" s="23">
        <v>10612.874496372297</v>
      </c>
      <c r="AB284" s="21">
        <v>224387.98985310012</v>
      </c>
      <c r="AC284" s="22">
        <v>24951.94447166473</v>
      </c>
      <c r="AD284" s="23">
        <v>13579.352404812525</v>
      </c>
      <c r="AE284" s="21">
        <v>136584.0200190999</v>
      </c>
      <c r="AF284" s="22">
        <v>15188.143026123907</v>
      </c>
      <c r="AG284" s="23">
        <v>7928.7617950314552</v>
      </c>
      <c r="AH284" s="21">
        <v>201498.98976330037</v>
      </c>
      <c r="AI284" s="22">
        <v>22406.687661678952</v>
      </c>
      <c r="AJ284" s="23">
        <v>11197.675029155118</v>
      </c>
      <c r="AK284" s="21">
        <v>406619.99098740076</v>
      </c>
      <c r="AL284" s="22">
        <v>45216.142997798874</v>
      </c>
      <c r="AM284" s="23">
        <v>22459.381728028144</v>
      </c>
      <c r="AN284" s="143">
        <v>408278.99008570012</v>
      </c>
      <c r="AO284" s="14">
        <v>45400.623697529802</v>
      </c>
      <c r="AP284" s="23">
        <v>23923.415066930818</v>
      </c>
      <c r="AQ284" s="143">
        <v>211345.02026480011</v>
      </c>
      <c r="AR284" s="14">
        <v>23501.566253445733</v>
      </c>
      <c r="AS284" s="23">
        <v>12831.555498955426</v>
      </c>
      <c r="AT284" s="143">
        <v>238904.01027070021</v>
      </c>
      <c r="AU284" s="14">
        <v>26566.125942101833</v>
      </c>
      <c r="AV284" s="23">
        <v>14410.904325290736</v>
      </c>
    </row>
    <row r="285" spans="1:48" x14ac:dyDescent="0.25">
      <c r="A285" s="7">
        <v>276</v>
      </c>
      <c r="B285" s="62" t="s">
        <v>224</v>
      </c>
      <c r="C285" s="130">
        <v>299</v>
      </c>
      <c r="D285" s="88">
        <v>1.8</v>
      </c>
      <c r="E285" s="88"/>
      <c r="F285" s="73">
        <v>37567</v>
      </c>
      <c r="G285" s="73">
        <v>37567</v>
      </c>
      <c r="H285" s="90" t="s">
        <v>383</v>
      </c>
      <c r="I285" s="69">
        <f t="shared" si="83"/>
        <v>3071466.0397806009</v>
      </c>
      <c r="J285" s="18">
        <f t="shared" si="84"/>
        <v>341547.0236236027</v>
      </c>
      <c r="K285" s="19">
        <f t="shared" si="86"/>
        <v>0.11119999999999997</v>
      </c>
      <c r="L285" s="20">
        <f t="shared" si="85"/>
        <v>195160.62068530783</v>
      </c>
      <c r="M285" s="21">
        <v>404620.00051550049</v>
      </c>
      <c r="N285" s="22">
        <v>44993.744057323565</v>
      </c>
      <c r="O285" s="23">
        <v>31208.487410291906</v>
      </c>
      <c r="P285" s="21">
        <v>151599.00972999996</v>
      </c>
      <c r="Q285" s="22">
        <v>16857.809881975994</v>
      </c>
      <c r="R285" s="23">
        <v>9879.155828403791</v>
      </c>
      <c r="S285" s="21">
        <v>245631.97008009974</v>
      </c>
      <c r="T285" s="22">
        <v>27314.275072907076</v>
      </c>
      <c r="U285" s="23">
        <v>16001.169330524146</v>
      </c>
      <c r="V285" s="21">
        <v>295291.00017409964</v>
      </c>
      <c r="W285" s="22">
        <v>32836.359219359918</v>
      </c>
      <c r="X285" s="23">
        <v>21156.019076223052</v>
      </c>
      <c r="Y285" s="21">
        <v>147073.0193916999</v>
      </c>
      <c r="Z285" s="22">
        <v>16354.519756357016</v>
      </c>
      <c r="AA285" s="23">
        <v>10496.917518797118</v>
      </c>
      <c r="AB285" s="21">
        <v>229838.00057390009</v>
      </c>
      <c r="AC285" s="22">
        <v>25557.985663817675</v>
      </c>
      <c r="AD285" s="23">
        <v>13909.17226828168</v>
      </c>
      <c r="AE285" s="21">
        <v>139154.00015899984</v>
      </c>
      <c r="AF285" s="22">
        <v>15473.924817680783</v>
      </c>
      <c r="AG285" s="23">
        <v>8077.9502604477129</v>
      </c>
      <c r="AH285" s="21">
        <v>197952.02052880012</v>
      </c>
      <c r="AI285" s="22">
        <v>22012.264682802554</v>
      </c>
      <c r="AJ285" s="23">
        <v>11000.563327141155</v>
      </c>
      <c r="AK285" s="21">
        <v>386655.99933180009</v>
      </c>
      <c r="AL285" s="22">
        <v>42996.147125696203</v>
      </c>
      <c r="AM285" s="23">
        <v>21356.684075806312</v>
      </c>
      <c r="AN285" s="143">
        <v>412094.00939390052</v>
      </c>
      <c r="AO285" s="14">
        <v>45824.853844601705</v>
      </c>
      <c r="AP285" s="23">
        <v>24146.958997945203</v>
      </c>
      <c r="AQ285" s="143">
        <v>218917.9898604</v>
      </c>
      <c r="AR285" s="14">
        <v>24343.680472476477</v>
      </c>
      <c r="AS285" s="23">
        <v>13291.339124477219</v>
      </c>
      <c r="AT285" s="143">
        <v>242639.02004140025</v>
      </c>
      <c r="AU285" s="14">
        <v>26981.459028603724</v>
      </c>
      <c r="AV285" s="23">
        <v>14636.203466968567</v>
      </c>
    </row>
    <row r="286" spans="1:48" x14ac:dyDescent="0.25">
      <c r="A286" s="7">
        <v>277</v>
      </c>
      <c r="B286" s="62" t="s">
        <v>225</v>
      </c>
      <c r="C286" s="130">
        <v>300</v>
      </c>
      <c r="D286" s="88">
        <v>1.8</v>
      </c>
      <c r="E286" s="88"/>
      <c r="F286" s="73">
        <v>37567</v>
      </c>
      <c r="G286" s="73">
        <v>37567</v>
      </c>
      <c r="H286" s="90" t="s">
        <v>383</v>
      </c>
      <c r="I286" s="69">
        <f t="shared" si="83"/>
        <v>2911547.0421769004</v>
      </c>
      <c r="J286" s="18">
        <f t="shared" si="84"/>
        <v>323764.03109007142</v>
      </c>
      <c r="K286" s="19">
        <f t="shared" si="86"/>
        <v>0.11120000000000003</v>
      </c>
      <c r="L286" s="20">
        <f t="shared" si="85"/>
        <v>184845.4279573047</v>
      </c>
      <c r="M286" s="21">
        <v>369805.39980779978</v>
      </c>
      <c r="N286" s="22">
        <v>41122.360458627365</v>
      </c>
      <c r="O286" s="23">
        <v>28523.224629162109</v>
      </c>
      <c r="P286" s="21">
        <v>147505.98962520005</v>
      </c>
      <c r="Q286" s="22">
        <v>16402.666046322247</v>
      </c>
      <c r="R286" s="23">
        <v>9612.4286017690774</v>
      </c>
      <c r="S286" s="21">
        <v>238502.45026169979</v>
      </c>
      <c r="T286" s="22">
        <v>26521.472469101071</v>
      </c>
      <c r="U286" s="23">
        <v>15536.732010642058</v>
      </c>
      <c r="V286" s="21">
        <v>282229.58009489998</v>
      </c>
      <c r="W286" s="22">
        <v>31383.929306552862</v>
      </c>
      <c r="X286" s="23">
        <v>20220.238262737188</v>
      </c>
      <c r="Y286" s="21">
        <v>140567.63152669987</v>
      </c>
      <c r="Z286" s="22">
        <v>15631.120625769046</v>
      </c>
      <c r="AA286" s="23">
        <v>10032.614003995624</v>
      </c>
      <c r="AB286" s="21">
        <v>211151.39010090011</v>
      </c>
      <c r="AC286" s="22">
        <v>23480.034579220097</v>
      </c>
      <c r="AD286" s="23">
        <v>12778.309297271937</v>
      </c>
      <c r="AE286" s="21">
        <v>130924.83029790013</v>
      </c>
      <c r="AF286" s="22">
        <v>14558.841129126486</v>
      </c>
      <c r="AG286" s="23">
        <v>7600.2433691981332</v>
      </c>
      <c r="AH286" s="21">
        <v>188979.00018170022</v>
      </c>
      <c r="AI286" s="22">
        <v>21014.464820205045</v>
      </c>
      <c r="AJ286" s="23">
        <v>10501.915835205375</v>
      </c>
      <c r="AK286" s="21">
        <v>367231.6106447003</v>
      </c>
      <c r="AL286" s="22">
        <v>40836.155103690719</v>
      </c>
      <c r="AM286" s="23">
        <v>20283.791030644366</v>
      </c>
      <c r="AN286" s="143">
        <v>390615.55995769991</v>
      </c>
      <c r="AO286" s="14">
        <v>43436.450267296212</v>
      </c>
      <c r="AP286" s="23">
        <v>22888.413068961636</v>
      </c>
      <c r="AQ286" s="143">
        <v>211290.0203195003</v>
      </c>
      <c r="AR286" s="14">
        <v>23495.450259528407</v>
      </c>
      <c r="AS286" s="23">
        <v>12828.216244260966</v>
      </c>
      <c r="AT286" s="143">
        <v>232743.57935819984</v>
      </c>
      <c r="AU286" s="14">
        <v>25881.086024631848</v>
      </c>
      <c r="AV286" s="23">
        <v>14039.30160345623</v>
      </c>
    </row>
    <row r="287" spans="1:48" x14ac:dyDescent="0.25">
      <c r="A287" s="16">
        <v>278</v>
      </c>
      <c r="B287" s="141" t="s">
        <v>646</v>
      </c>
      <c r="C287" s="142">
        <v>419</v>
      </c>
      <c r="D287" s="88">
        <v>6.9</v>
      </c>
      <c r="E287" s="88" t="s">
        <v>321</v>
      </c>
      <c r="F287" s="73">
        <v>42689</v>
      </c>
      <c r="G287" s="73">
        <v>42689</v>
      </c>
      <c r="H287" s="90" t="s">
        <v>649</v>
      </c>
      <c r="I287" s="69">
        <f t="shared" ref="I287" si="87">M287+P287+S287+V287+Y287+AB287+AE287+AH287+AK287+AN287+AQ287+AT287</f>
        <v>12709375</v>
      </c>
      <c r="J287" s="18">
        <f t="shared" ref="J287" si="88">N287+Q287+T287+W287+Z287+AC287+AF287+AI287+AL287+AO287+AR287+AU287</f>
        <v>1395075.6029999999</v>
      </c>
      <c r="K287" s="19">
        <f t="shared" ref="K287" si="89">J287/I287</f>
        <v>0.1097674435603639</v>
      </c>
      <c r="L287" s="20">
        <f t="shared" ref="L287" si="90">O287+R287+U287+X287+AA287+AD287+AG287+AJ287+AM287+AP287+AS287+AV287</f>
        <v>782723.09792500024</v>
      </c>
      <c r="M287" s="21">
        <v>1462697</v>
      </c>
      <c r="N287" s="22">
        <v>159511.16495999999</v>
      </c>
      <c r="O287" s="23">
        <v>109352.62497</v>
      </c>
      <c r="P287" s="21">
        <v>609605.5</v>
      </c>
      <c r="Q287" s="22">
        <v>64832.830200000033</v>
      </c>
      <c r="R287" s="23">
        <v>35876.825074999986</v>
      </c>
      <c r="S287" s="21">
        <v>995271.5</v>
      </c>
      <c r="T287" s="22">
        <v>108871.31544000008</v>
      </c>
      <c r="U287" s="23">
        <v>62533.989069999996</v>
      </c>
      <c r="V287" s="21">
        <v>1187373</v>
      </c>
      <c r="W287" s="22">
        <v>130083.35100000005</v>
      </c>
      <c r="X287" s="23">
        <v>83372.204354999994</v>
      </c>
      <c r="Y287" s="21">
        <v>606087.5</v>
      </c>
      <c r="Z287" s="22">
        <v>64479.130679999937</v>
      </c>
      <c r="AA287" s="23">
        <v>39720.080580000002</v>
      </c>
      <c r="AB287" s="21">
        <v>923755.5</v>
      </c>
      <c r="AC287" s="22">
        <v>100761.54035999996</v>
      </c>
      <c r="AD287" s="23">
        <v>55191.440340000037</v>
      </c>
      <c r="AE287" s="21">
        <v>561477</v>
      </c>
      <c r="AF287" s="22">
        <v>59603.00112000003</v>
      </c>
      <c r="AG287" s="23">
        <v>29829.74737999999</v>
      </c>
      <c r="AH287" s="21">
        <v>854103.5</v>
      </c>
      <c r="AI287" s="22">
        <v>93614.688600000067</v>
      </c>
      <c r="AJ287" s="23">
        <v>46508.840700000015</v>
      </c>
      <c r="AK287" s="21">
        <v>1878940.5</v>
      </c>
      <c r="AL287" s="22">
        <v>211290.99599999984</v>
      </c>
      <c r="AM287" s="23">
        <v>107168.43386000006</v>
      </c>
      <c r="AN287" s="143">
        <v>1782045</v>
      </c>
      <c r="AO287" s="14">
        <v>198919.85039999988</v>
      </c>
      <c r="AP287" s="23">
        <v>104943.43436999999</v>
      </c>
      <c r="AQ287" s="143">
        <v>794607.5</v>
      </c>
      <c r="AR287" s="14">
        <v>87166.388759999943</v>
      </c>
      <c r="AS287" s="23">
        <v>46529.35987</v>
      </c>
      <c r="AT287" s="143">
        <v>1053411.5</v>
      </c>
      <c r="AU287" s="14">
        <v>115941.34547999993</v>
      </c>
      <c r="AV287" s="23">
        <v>61696.117354999988</v>
      </c>
    </row>
    <row r="288" spans="1:48" x14ac:dyDescent="0.25">
      <c r="A288" s="7">
        <v>279</v>
      </c>
      <c r="B288" s="62" t="s">
        <v>575</v>
      </c>
      <c r="C288" s="130">
        <v>305</v>
      </c>
      <c r="D288" s="88">
        <v>0.25</v>
      </c>
      <c r="E288" s="88" t="s">
        <v>321</v>
      </c>
      <c r="F288" s="73">
        <v>40976</v>
      </c>
      <c r="G288" s="73">
        <v>41192</v>
      </c>
      <c r="H288" s="90" t="s">
        <v>384</v>
      </c>
      <c r="I288" s="69">
        <f t="shared" ref="I288:I307" si="91">M288+P288+S288+V288+Y288+AB288+AE288+AH288+AK288+AN288+AQ288+AT288</f>
        <v>341239.64999999997</v>
      </c>
      <c r="J288" s="18">
        <f t="shared" ref="J288:J308" si="92">N288+Q288+T288+W288+Z288+AC288+AF288+AI288+AL288+AO288+AR288+AU288</f>
        <v>41174.236924999997</v>
      </c>
      <c r="K288" s="19">
        <f t="shared" si="86"/>
        <v>0.12066076414332275</v>
      </c>
      <c r="L288" s="20">
        <f t="shared" ref="L288:L307" si="93">O288+R288+U288+X288+AA288+AD288+AG288+AJ288+AM288+AP288+AS288+AV288</f>
        <v>24781.401699499998</v>
      </c>
      <c r="M288" s="21">
        <v>43607.849999999955</v>
      </c>
      <c r="N288" s="22">
        <v>5344.4450449999949</v>
      </c>
      <c r="O288" s="23">
        <v>3896.5629394999996</v>
      </c>
      <c r="P288" s="21">
        <v>16063.050000000014</v>
      </c>
      <c r="Q288" s="22">
        <v>1909.006897</v>
      </c>
      <c r="R288" s="23">
        <v>1127.0851539999992</v>
      </c>
      <c r="S288" s="21">
        <v>34375.350000000028</v>
      </c>
      <c r="T288" s="22">
        <v>4152.1928890000017</v>
      </c>
      <c r="U288" s="23">
        <v>2531.0906844999986</v>
      </c>
      <c r="V288" s="21">
        <v>45464.400000000016</v>
      </c>
      <c r="W288" s="22">
        <v>5519.9287059999997</v>
      </c>
      <c r="X288" s="23">
        <v>3719.9567890000003</v>
      </c>
      <c r="Y288" s="21">
        <v>16949.249999999996</v>
      </c>
      <c r="Z288" s="22">
        <v>1944.529169000001</v>
      </c>
      <c r="AA288" s="23">
        <v>1228.9572559999999</v>
      </c>
      <c r="AB288" s="21">
        <v>25006.350000000006</v>
      </c>
      <c r="AC288" s="22">
        <v>3045.3095870000011</v>
      </c>
      <c r="AD288" s="23">
        <v>1674.3933965000008</v>
      </c>
      <c r="AE288" s="21">
        <v>17560.8</v>
      </c>
      <c r="AF288" s="22">
        <v>2040.0579160000023</v>
      </c>
      <c r="AG288" s="23">
        <v>1101.7504314999999</v>
      </c>
      <c r="AH288" s="21">
        <v>17922.449999999986</v>
      </c>
      <c r="AI288" s="22">
        <v>2054.2973649999994</v>
      </c>
      <c r="AJ288" s="23">
        <v>1009.9980159999999</v>
      </c>
      <c r="AK288" s="21">
        <v>39289.799999999967</v>
      </c>
      <c r="AL288" s="22">
        <v>4845.4630619999998</v>
      </c>
      <c r="AM288" s="23">
        <v>2562.3283650000003</v>
      </c>
      <c r="AN288" s="143">
        <v>43438.35</v>
      </c>
      <c r="AO288" s="14">
        <v>5370.1323789999979</v>
      </c>
      <c r="AP288" s="23">
        <v>3061.0054824999997</v>
      </c>
      <c r="AQ288" s="143">
        <v>22677.000000000004</v>
      </c>
      <c r="AR288" s="14">
        <v>2786.7924960000009</v>
      </c>
      <c r="AS288" s="23">
        <v>1652.4122684999998</v>
      </c>
      <c r="AT288" s="143">
        <v>18884.999999999993</v>
      </c>
      <c r="AU288" s="14">
        <v>2162.0814140000007</v>
      </c>
      <c r="AV288" s="23">
        <v>1215.8609164999998</v>
      </c>
    </row>
    <row r="289" spans="1:48" x14ac:dyDescent="0.25">
      <c r="A289" s="7">
        <v>280</v>
      </c>
      <c r="B289" s="62" t="s">
        <v>575</v>
      </c>
      <c r="C289" s="130">
        <v>304</v>
      </c>
      <c r="D289" s="88">
        <v>0.25</v>
      </c>
      <c r="E289" s="88" t="s">
        <v>321</v>
      </c>
      <c r="F289" s="73">
        <v>41192</v>
      </c>
      <c r="G289" s="73">
        <v>41081</v>
      </c>
      <c r="H289" s="90" t="s">
        <v>385</v>
      </c>
      <c r="I289" s="69">
        <f t="shared" si="91"/>
        <v>153914.22</v>
      </c>
      <c r="J289" s="18">
        <f t="shared" si="92"/>
        <v>18441.067181999999</v>
      </c>
      <c r="K289" s="19">
        <f t="shared" si="86"/>
        <v>0.11981392740709727</v>
      </c>
      <c r="L289" s="20">
        <f t="shared" si="93"/>
        <v>10997.405540999998</v>
      </c>
      <c r="M289" s="21">
        <v>22184.160000000014</v>
      </c>
      <c r="N289" s="22">
        <v>2747.5360280000004</v>
      </c>
      <c r="O289" s="23">
        <v>2027.7285385999983</v>
      </c>
      <c r="P289" s="21">
        <v>4813.3200000000006</v>
      </c>
      <c r="Q289" s="22">
        <v>550.97095919999992</v>
      </c>
      <c r="R289" s="23">
        <v>291.58792439999991</v>
      </c>
      <c r="S289" s="21">
        <v>12368.159999999985</v>
      </c>
      <c r="T289" s="22">
        <v>1444.6142800000014</v>
      </c>
      <c r="U289" s="23">
        <v>838.9437616000007</v>
      </c>
      <c r="V289" s="21">
        <v>17941.439999999995</v>
      </c>
      <c r="W289" s="22">
        <v>2158.1614391999997</v>
      </c>
      <c r="X289" s="23">
        <v>1437.7492860000007</v>
      </c>
      <c r="Y289" s="21">
        <v>4057.7999999999993</v>
      </c>
      <c r="Z289" s="22">
        <v>444.3998663999995</v>
      </c>
      <c r="AA289" s="23">
        <v>256.05011159999987</v>
      </c>
      <c r="AB289" s="21">
        <v>12902.87999999999</v>
      </c>
      <c r="AC289" s="22">
        <v>1537.1224368000014</v>
      </c>
      <c r="AD289" s="23">
        <v>828.10809059999929</v>
      </c>
      <c r="AE289" s="21">
        <v>4328.579999999999</v>
      </c>
      <c r="AF289" s="22">
        <v>478.47575239999981</v>
      </c>
      <c r="AG289" s="23">
        <v>245.1944756</v>
      </c>
      <c r="AH289" s="21">
        <v>5342.8199999999979</v>
      </c>
      <c r="AI289" s="22">
        <v>592.52528999999993</v>
      </c>
      <c r="AJ289" s="23">
        <v>297.32479500000028</v>
      </c>
      <c r="AK289" s="21">
        <v>27577.079999999998</v>
      </c>
      <c r="AL289" s="22">
        <v>3337.7380503999998</v>
      </c>
      <c r="AM289" s="23">
        <v>1770.9230278000002</v>
      </c>
      <c r="AN289" s="143">
        <v>22262.520000000015</v>
      </c>
      <c r="AO289" s="14">
        <v>2734.725343999999</v>
      </c>
      <c r="AP289" s="23">
        <v>1569.8597582000002</v>
      </c>
      <c r="AQ289" s="143">
        <v>12105.600000000008</v>
      </c>
      <c r="AR289" s="14">
        <v>1487.6031311999993</v>
      </c>
      <c r="AS289" s="23">
        <v>893.11346639999942</v>
      </c>
      <c r="AT289" s="143">
        <v>8029.8600000000042</v>
      </c>
      <c r="AU289" s="14">
        <v>927.19460439999921</v>
      </c>
      <c r="AV289" s="23">
        <v>540.82230520000007</v>
      </c>
    </row>
    <row r="290" spans="1:48" x14ac:dyDescent="0.25">
      <c r="A290" s="16">
        <v>281</v>
      </c>
      <c r="B290" s="62" t="s">
        <v>576</v>
      </c>
      <c r="C290" s="130">
        <v>314</v>
      </c>
      <c r="D290" s="88">
        <v>0.25</v>
      </c>
      <c r="E290" s="88" t="s">
        <v>321</v>
      </c>
      <c r="F290" s="73">
        <v>41138</v>
      </c>
      <c r="G290" s="73">
        <v>41138</v>
      </c>
      <c r="H290" s="90" t="s">
        <v>384</v>
      </c>
      <c r="I290" s="69">
        <f t="shared" si="91"/>
        <v>389537.76000000018</v>
      </c>
      <c r="J290" s="18">
        <f t="shared" si="92"/>
        <v>47621.654184799991</v>
      </c>
      <c r="K290" s="19">
        <f t="shared" si="86"/>
        <v>0.12225170208094838</v>
      </c>
      <c r="L290" s="20">
        <f t="shared" si="93"/>
        <v>28952.307948200003</v>
      </c>
      <c r="M290" s="21">
        <v>51117.300000000032</v>
      </c>
      <c r="N290" s="22">
        <v>6366.8982403999944</v>
      </c>
      <c r="O290" s="23">
        <v>4663.3681177999997</v>
      </c>
      <c r="P290" s="21">
        <v>20060.579999999998</v>
      </c>
      <c r="Q290" s="22">
        <v>2413.8322251999998</v>
      </c>
      <c r="R290" s="23">
        <v>1456.4147374000004</v>
      </c>
      <c r="S290" s="21">
        <v>37121.519999999968</v>
      </c>
      <c r="T290" s="22">
        <v>4496.5529087999985</v>
      </c>
      <c r="U290" s="23">
        <v>2770.6164906000017</v>
      </c>
      <c r="V290" s="21">
        <v>45154.200000000012</v>
      </c>
      <c r="W290" s="22">
        <v>5529.4719823999994</v>
      </c>
      <c r="X290" s="23">
        <v>3730.5470479999972</v>
      </c>
      <c r="Y290" s="21">
        <v>15993.899999999994</v>
      </c>
      <c r="Z290" s="22">
        <v>1841.2619027999992</v>
      </c>
      <c r="AA290" s="23">
        <v>1214.5902726000002</v>
      </c>
      <c r="AB290" s="21">
        <v>26021.820000000018</v>
      </c>
      <c r="AC290" s="22">
        <v>3169.0209892000003</v>
      </c>
      <c r="AD290" s="23">
        <v>1750.2122079999999</v>
      </c>
      <c r="AE290" s="21">
        <v>16721.280000000021</v>
      </c>
      <c r="AF290" s="22">
        <v>1956.7788624</v>
      </c>
      <c r="AG290" s="23">
        <v>1059.3190673999998</v>
      </c>
      <c r="AH290" s="21">
        <v>23431.92000000002</v>
      </c>
      <c r="AI290" s="22">
        <v>2788.8930320000009</v>
      </c>
      <c r="AJ290" s="23">
        <v>1449.3494408000013</v>
      </c>
      <c r="AK290" s="21">
        <v>44337.180000000051</v>
      </c>
      <c r="AL290" s="22">
        <v>5528.5545939999965</v>
      </c>
      <c r="AM290" s="23">
        <v>2957.1920818000008</v>
      </c>
      <c r="AN290" s="143">
        <v>49645.14000000005</v>
      </c>
      <c r="AO290" s="14">
        <v>6180.1597099999999</v>
      </c>
      <c r="AP290" s="23">
        <v>3561.4413943999994</v>
      </c>
      <c r="AQ290" s="143">
        <v>31025.100000000009</v>
      </c>
      <c r="AR290" s="14">
        <v>3860.1771043999997</v>
      </c>
      <c r="AS290" s="23">
        <v>2310.9180086000001</v>
      </c>
      <c r="AT290" s="143">
        <v>28907.819999999992</v>
      </c>
      <c r="AU290" s="14">
        <v>3490.0526331999977</v>
      </c>
      <c r="AV290" s="23">
        <v>2028.3390808000008</v>
      </c>
    </row>
    <row r="291" spans="1:48" x14ac:dyDescent="0.25">
      <c r="A291" s="7">
        <v>282</v>
      </c>
      <c r="B291" s="62" t="s">
        <v>577</v>
      </c>
      <c r="C291" s="130">
        <v>315</v>
      </c>
      <c r="D291" s="88">
        <v>0.25</v>
      </c>
      <c r="E291" s="88" t="s">
        <v>321</v>
      </c>
      <c r="F291" s="73">
        <v>41138</v>
      </c>
      <c r="G291" s="73">
        <v>41138</v>
      </c>
      <c r="H291" s="90" t="s">
        <v>384</v>
      </c>
      <c r="I291" s="69">
        <f t="shared" si="91"/>
        <v>373833.66000000003</v>
      </c>
      <c r="J291" s="18">
        <f t="shared" si="92"/>
        <v>45428.976330800004</v>
      </c>
      <c r="K291" s="19">
        <f t="shared" si="86"/>
        <v>0.12152189915375732</v>
      </c>
      <c r="L291" s="20">
        <f t="shared" si="93"/>
        <v>27634.785653599989</v>
      </c>
      <c r="M291" s="21">
        <v>48552.899999999958</v>
      </c>
      <c r="N291" s="22">
        <v>6006.1900060000007</v>
      </c>
      <c r="O291" s="23">
        <v>4394.9191936000061</v>
      </c>
      <c r="P291" s="21">
        <v>18160.860000000011</v>
      </c>
      <c r="Q291" s="22">
        <v>2184.2126283999992</v>
      </c>
      <c r="R291" s="23">
        <v>1312.1624968000008</v>
      </c>
      <c r="S291" s="21">
        <v>38385.720000000016</v>
      </c>
      <c r="T291" s="22">
        <v>4675.5230688000011</v>
      </c>
      <c r="U291" s="23">
        <v>2873.1834677999977</v>
      </c>
      <c r="V291" s="21">
        <v>47608.920000000006</v>
      </c>
      <c r="W291" s="22">
        <v>5801.7211640000014</v>
      </c>
      <c r="X291" s="23">
        <v>3916.0584463999994</v>
      </c>
      <c r="Y291" s="21">
        <v>19655.280000000013</v>
      </c>
      <c r="Z291" s="22">
        <v>2292.0838495999997</v>
      </c>
      <c r="AA291" s="23">
        <v>1498.2486698</v>
      </c>
      <c r="AB291" s="21">
        <v>24315.779999999995</v>
      </c>
      <c r="AC291" s="22">
        <v>2966.7699852000023</v>
      </c>
      <c r="AD291" s="23">
        <v>1646.9932421999981</v>
      </c>
      <c r="AE291" s="21">
        <v>18206.160000000022</v>
      </c>
      <c r="AF291" s="22">
        <v>2133.1186847999988</v>
      </c>
      <c r="AG291" s="23">
        <v>1165.8598560000003</v>
      </c>
      <c r="AH291" s="21">
        <v>19374.359999999979</v>
      </c>
      <c r="AI291" s="22">
        <v>2254.4328800000012</v>
      </c>
      <c r="AJ291" s="23">
        <v>1142.2924825999999</v>
      </c>
      <c r="AK291" s="21">
        <v>37886.94000000001</v>
      </c>
      <c r="AL291" s="22">
        <v>4610.4053187999998</v>
      </c>
      <c r="AM291" s="23">
        <v>2402.7589648000003</v>
      </c>
      <c r="AN291" s="143">
        <v>47143.680000000008</v>
      </c>
      <c r="AO291" s="14">
        <v>5845.0468399999982</v>
      </c>
      <c r="AP291" s="23">
        <v>3358.3003915999989</v>
      </c>
      <c r="AQ291" s="143">
        <v>29151.840000000018</v>
      </c>
      <c r="AR291" s="14">
        <v>3607.7886623999998</v>
      </c>
      <c r="AS291" s="23">
        <v>2157.0746135999993</v>
      </c>
      <c r="AT291" s="143">
        <v>25391.219999999998</v>
      </c>
      <c r="AU291" s="14">
        <v>3051.6832428000021</v>
      </c>
      <c r="AV291" s="23">
        <v>1766.9338283999982</v>
      </c>
    </row>
    <row r="292" spans="1:48" x14ac:dyDescent="0.25">
      <c r="A292" s="7">
        <v>283</v>
      </c>
      <c r="B292" s="62" t="s">
        <v>226</v>
      </c>
      <c r="C292" s="130">
        <v>316</v>
      </c>
      <c r="D292" s="88">
        <v>0.25</v>
      </c>
      <c r="E292" s="88" t="s">
        <v>321</v>
      </c>
      <c r="F292" s="73">
        <v>40703</v>
      </c>
      <c r="G292" s="73">
        <v>40703</v>
      </c>
      <c r="H292" s="90" t="s">
        <v>562</v>
      </c>
      <c r="I292" s="69">
        <f t="shared" si="91"/>
        <v>117771.59999999998</v>
      </c>
      <c r="J292" s="18">
        <f t="shared" si="92"/>
        <v>13917.543664000001</v>
      </c>
      <c r="K292" s="19">
        <f t="shared" si="86"/>
        <v>0.11817402212417938</v>
      </c>
      <c r="L292" s="20">
        <f t="shared" si="93"/>
        <v>8316.8696200000013</v>
      </c>
      <c r="M292" s="21">
        <v>16962.000000000004</v>
      </c>
      <c r="N292" s="22">
        <v>2034.6070839999986</v>
      </c>
      <c r="O292" s="23">
        <v>1470.4755640000001</v>
      </c>
      <c r="P292" s="21">
        <v>5157.2000000000016</v>
      </c>
      <c r="Q292" s="22">
        <v>609.68382799999949</v>
      </c>
      <c r="R292" s="23">
        <v>362.58704800000032</v>
      </c>
      <c r="S292" s="21">
        <v>11697.199999999999</v>
      </c>
      <c r="T292" s="22">
        <v>1400.1151440000015</v>
      </c>
      <c r="U292" s="23">
        <v>853.36002400000018</v>
      </c>
      <c r="V292" s="21">
        <v>15212.399999999985</v>
      </c>
      <c r="W292" s="22">
        <v>1823.4446040000005</v>
      </c>
      <c r="X292" s="23">
        <v>1218.9848800000002</v>
      </c>
      <c r="Y292" s="21">
        <v>5292.8000000000038</v>
      </c>
      <c r="Z292" s="22">
        <v>603.94914399999936</v>
      </c>
      <c r="AA292" s="23">
        <v>393.79761599999972</v>
      </c>
      <c r="AB292" s="21">
        <v>8107.6000000000076</v>
      </c>
      <c r="AC292" s="22">
        <v>967.44803600000012</v>
      </c>
      <c r="AD292" s="23">
        <v>517.51363600000036</v>
      </c>
      <c r="AE292" s="21">
        <v>4773.5999999999958</v>
      </c>
      <c r="AF292" s="22">
        <v>526.54090799999938</v>
      </c>
      <c r="AG292" s="23">
        <v>276.02172399999989</v>
      </c>
      <c r="AH292" s="21">
        <v>6555.5999999999995</v>
      </c>
      <c r="AI292" s="22">
        <v>764.13296800000046</v>
      </c>
      <c r="AJ292" s="23">
        <v>385.73073999999991</v>
      </c>
      <c r="AK292" s="21">
        <v>11455.599999999995</v>
      </c>
      <c r="AL292" s="22">
        <v>1293.3632639999996</v>
      </c>
      <c r="AM292" s="23">
        <v>609.78516799999954</v>
      </c>
      <c r="AN292" s="143">
        <v>15061.599999999984</v>
      </c>
      <c r="AO292" s="14">
        <v>1797.018084000001</v>
      </c>
      <c r="AP292" s="23">
        <v>1006.9002280000001</v>
      </c>
      <c r="AQ292" s="143">
        <v>9777.600000000004</v>
      </c>
      <c r="AR292" s="14">
        <v>1178.2995279999996</v>
      </c>
      <c r="AS292" s="23">
        <v>690.64848799999947</v>
      </c>
      <c r="AT292" s="143">
        <v>7718.3999999999969</v>
      </c>
      <c r="AU292" s="14">
        <v>918.94107200000099</v>
      </c>
      <c r="AV292" s="23">
        <v>531.06450399999983</v>
      </c>
    </row>
    <row r="293" spans="1:48" x14ac:dyDescent="0.25">
      <c r="A293" s="16">
        <v>284</v>
      </c>
      <c r="B293" s="62" t="s">
        <v>578</v>
      </c>
      <c r="C293" s="130">
        <v>317</v>
      </c>
      <c r="D293" s="88">
        <v>0.25</v>
      </c>
      <c r="E293" s="88" t="s">
        <v>321</v>
      </c>
      <c r="F293" s="73">
        <v>40994</v>
      </c>
      <c r="G293" s="73">
        <v>41096</v>
      </c>
      <c r="H293" s="90" t="s">
        <v>386</v>
      </c>
      <c r="I293" s="69">
        <f t="shared" si="91"/>
        <v>321775.86</v>
      </c>
      <c r="J293" s="18">
        <f t="shared" si="92"/>
        <v>38752.424448400008</v>
      </c>
      <c r="K293" s="19">
        <f t="shared" si="86"/>
        <v>0.12043297607346931</v>
      </c>
      <c r="L293" s="20">
        <f t="shared" si="93"/>
        <v>23474.5855954</v>
      </c>
      <c r="M293" s="21">
        <v>43031.820000000022</v>
      </c>
      <c r="N293" s="22">
        <v>5337.0460164000006</v>
      </c>
      <c r="O293" s="23">
        <v>3929.0228304000048</v>
      </c>
      <c r="P293" s="21">
        <v>14346.599999999991</v>
      </c>
      <c r="Q293" s="22">
        <v>1664.2609583999986</v>
      </c>
      <c r="R293" s="23">
        <v>934.77723119999905</v>
      </c>
      <c r="S293" s="21">
        <v>28302.839999999993</v>
      </c>
      <c r="T293" s="22">
        <v>3354.0691336000032</v>
      </c>
      <c r="U293" s="23">
        <v>1973.8878117999989</v>
      </c>
      <c r="V293" s="21">
        <v>36835.739999999976</v>
      </c>
      <c r="W293" s="22">
        <v>4414.3954987999987</v>
      </c>
      <c r="X293" s="23">
        <v>2959.2793423999997</v>
      </c>
      <c r="Y293" s="21">
        <v>14866.439999999995</v>
      </c>
      <c r="Z293" s="22">
        <v>1704.0054008000006</v>
      </c>
      <c r="AA293" s="23">
        <v>1134.6080533999998</v>
      </c>
      <c r="AB293" s="21">
        <v>22543.14000000001</v>
      </c>
      <c r="AC293" s="22">
        <v>2726.4999371999988</v>
      </c>
      <c r="AD293" s="23">
        <v>1528.6494497999995</v>
      </c>
      <c r="AE293" s="21">
        <v>11497.140000000001</v>
      </c>
      <c r="AF293" s="22">
        <v>1302.6883131999994</v>
      </c>
      <c r="AG293" s="23">
        <v>687.80862459999935</v>
      </c>
      <c r="AH293" s="21">
        <v>15502.199999999997</v>
      </c>
      <c r="AI293" s="22">
        <v>1793.9698464000005</v>
      </c>
      <c r="AJ293" s="23">
        <v>932.0016918</v>
      </c>
      <c r="AK293" s="21">
        <v>41795.939999999966</v>
      </c>
      <c r="AL293" s="22">
        <v>5178.8504644000022</v>
      </c>
      <c r="AM293" s="23">
        <v>2794.3259824000002</v>
      </c>
      <c r="AN293" s="143">
        <v>42247.440000000017</v>
      </c>
      <c r="AO293" s="14">
        <v>5200.7375911999998</v>
      </c>
      <c r="AP293" s="23">
        <v>3042.3837937999983</v>
      </c>
      <c r="AQ293" s="143">
        <v>24845.279999999995</v>
      </c>
      <c r="AR293" s="14">
        <v>3027.4091640000011</v>
      </c>
      <c r="AS293" s="23">
        <v>1813.0990889999991</v>
      </c>
      <c r="AT293" s="143">
        <v>25961.280000000021</v>
      </c>
      <c r="AU293" s="14">
        <v>3048.4921240000012</v>
      </c>
      <c r="AV293" s="23">
        <v>1744.7416947999993</v>
      </c>
    </row>
    <row r="294" spans="1:48" x14ac:dyDescent="0.25">
      <c r="A294" s="7">
        <v>285</v>
      </c>
      <c r="B294" s="62" t="s">
        <v>579</v>
      </c>
      <c r="C294" s="130">
        <v>318</v>
      </c>
      <c r="D294" s="88">
        <v>0.25</v>
      </c>
      <c r="E294" s="88" t="s">
        <v>321</v>
      </c>
      <c r="F294" s="73">
        <v>40994</v>
      </c>
      <c r="G294" s="73">
        <v>41096</v>
      </c>
      <c r="H294" s="90" t="s">
        <v>386</v>
      </c>
      <c r="I294" s="69">
        <f t="shared" si="91"/>
        <v>317689.74000000005</v>
      </c>
      <c r="J294" s="18">
        <f t="shared" si="92"/>
        <v>38057.231960399986</v>
      </c>
      <c r="K294" s="19">
        <f t="shared" si="86"/>
        <v>0.11979370803854093</v>
      </c>
      <c r="L294" s="20">
        <f t="shared" si="93"/>
        <v>22941.799976999995</v>
      </c>
      <c r="M294" s="21">
        <v>45372.48000000004</v>
      </c>
      <c r="N294" s="22">
        <v>5591.6095783999936</v>
      </c>
      <c r="O294" s="23">
        <v>4110.7774514000012</v>
      </c>
      <c r="P294" s="21">
        <v>12875.700000000012</v>
      </c>
      <c r="Q294" s="22">
        <v>1470.2836724000017</v>
      </c>
      <c r="R294" s="23">
        <v>826.87961479999933</v>
      </c>
      <c r="S294" s="21">
        <v>29368.080000000009</v>
      </c>
      <c r="T294" s="22">
        <v>3508.9197960000033</v>
      </c>
      <c r="U294" s="23">
        <v>2116.3517069999975</v>
      </c>
      <c r="V294" s="21">
        <v>36070.679999999993</v>
      </c>
      <c r="W294" s="22">
        <v>4296.2994855999978</v>
      </c>
      <c r="X294" s="23">
        <v>2857.2353584000011</v>
      </c>
      <c r="Y294" s="21">
        <v>12475.979999999994</v>
      </c>
      <c r="Z294" s="22">
        <v>1438.2222524000001</v>
      </c>
      <c r="AA294" s="23">
        <v>952.51181719999931</v>
      </c>
      <c r="AB294" s="21">
        <v>26107.26</v>
      </c>
      <c r="AC294" s="22">
        <v>3094.8371364000018</v>
      </c>
      <c r="AD294" s="23">
        <v>1717.4748593999996</v>
      </c>
      <c r="AE294" s="21">
        <v>10959.419999999998</v>
      </c>
      <c r="AF294" s="22">
        <v>1237.0552100000004</v>
      </c>
      <c r="AG294" s="23">
        <v>646.03441880000071</v>
      </c>
      <c r="AH294" s="21">
        <v>18160.139999999992</v>
      </c>
      <c r="AI294" s="22">
        <v>2063.3158556000017</v>
      </c>
      <c r="AJ294" s="23">
        <v>1037.3373290000006</v>
      </c>
      <c r="AK294" s="21">
        <v>51962.940000000017</v>
      </c>
      <c r="AL294" s="22">
        <v>6432.1510283999887</v>
      </c>
      <c r="AM294" s="23">
        <v>3471.4843673999972</v>
      </c>
      <c r="AN294" s="143">
        <v>45821.460000000014</v>
      </c>
      <c r="AO294" s="14">
        <v>5615.5777499999958</v>
      </c>
      <c r="AP294" s="23">
        <v>3257.4356213999999</v>
      </c>
      <c r="AQ294" s="143">
        <v>14998.740000000007</v>
      </c>
      <c r="AR294" s="14">
        <v>1740.0097996000006</v>
      </c>
      <c r="AS294" s="23">
        <v>1023.1637613999997</v>
      </c>
      <c r="AT294" s="143">
        <v>13516.859999999999</v>
      </c>
      <c r="AU294" s="14">
        <v>1568.9503956000005</v>
      </c>
      <c r="AV294" s="23">
        <v>925.11367080000059</v>
      </c>
    </row>
    <row r="295" spans="1:48" x14ac:dyDescent="0.25">
      <c r="A295" s="7">
        <v>286</v>
      </c>
      <c r="B295" s="62" t="s">
        <v>580</v>
      </c>
      <c r="C295" s="130">
        <v>320</v>
      </c>
      <c r="D295" s="88">
        <v>0.25</v>
      </c>
      <c r="E295" s="88" t="s">
        <v>321</v>
      </c>
      <c r="F295" s="73">
        <v>40976</v>
      </c>
      <c r="G295" s="73">
        <v>41102</v>
      </c>
      <c r="H295" s="90" t="s">
        <v>387</v>
      </c>
      <c r="I295" s="69">
        <f t="shared" si="91"/>
        <v>475363.80000000005</v>
      </c>
      <c r="J295" s="18">
        <f t="shared" si="92"/>
        <v>58190.359016800001</v>
      </c>
      <c r="K295" s="19">
        <f t="shared" si="86"/>
        <v>0.12241226407395767</v>
      </c>
      <c r="L295" s="20">
        <f t="shared" si="93"/>
        <v>35653.668459999994</v>
      </c>
      <c r="M295" s="21">
        <v>58169.220000000023</v>
      </c>
      <c r="N295" s="22">
        <v>7212.1484820000032</v>
      </c>
      <c r="O295" s="23">
        <v>5292.7340574000018</v>
      </c>
      <c r="P295" s="21">
        <v>20449.860000000022</v>
      </c>
      <c r="Q295" s="22">
        <v>2451.3833155999987</v>
      </c>
      <c r="R295" s="23">
        <v>1480.2895388000004</v>
      </c>
      <c r="S295" s="21">
        <v>50165.04</v>
      </c>
      <c r="T295" s="22">
        <v>6178.4581167999977</v>
      </c>
      <c r="U295" s="23">
        <v>3871.1906667999974</v>
      </c>
      <c r="V295" s="21">
        <v>58196.339999999982</v>
      </c>
      <c r="W295" s="22">
        <v>7232.1978852000011</v>
      </c>
      <c r="X295" s="23">
        <v>4925.2807266</v>
      </c>
      <c r="Y295" s="21">
        <v>27479.28000000001</v>
      </c>
      <c r="Z295" s="22">
        <v>3209.4431431999978</v>
      </c>
      <c r="AA295" s="23">
        <v>2190.9118273999989</v>
      </c>
      <c r="AB295" s="21">
        <v>30826.080000000016</v>
      </c>
      <c r="AC295" s="22">
        <v>3753.1991856000004</v>
      </c>
      <c r="AD295" s="23">
        <v>2086.7222387999982</v>
      </c>
      <c r="AE295" s="21">
        <v>24841.979999999996</v>
      </c>
      <c r="AF295" s="22">
        <v>2908.0842884000022</v>
      </c>
      <c r="AG295" s="23">
        <v>1595.8099651999974</v>
      </c>
      <c r="AH295" s="21">
        <v>29731.200000000008</v>
      </c>
      <c r="AI295" s="22">
        <v>3546.6929111999984</v>
      </c>
      <c r="AJ295" s="23">
        <v>1856.1544668000004</v>
      </c>
      <c r="AK295" s="21">
        <v>50937.239999999991</v>
      </c>
      <c r="AL295" s="22">
        <v>6373.6514135999978</v>
      </c>
      <c r="AM295" s="23">
        <v>3415.0221960000013</v>
      </c>
      <c r="AN295" s="143">
        <v>52736.280000000013</v>
      </c>
      <c r="AO295" s="14">
        <v>6502.5557135999934</v>
      </c>
      <c r="AP295" s="23">
        <v>3726.6181782000021</v>
      </c>
      <c r="AQ295" s="143">
        <v>36352.859999999993</v>
      </c>
      <c r="AR295" s="14">
        <v>4502.3020716000028</v>
      </c>
      <c r="AS295" s="23">
        <v>2698.9685490000006</v>
      </c>
      <c r="AT295" s="143">
        <v>35478.419999999976</v>
      </c>
      <c r="AU295" s="14">
        <v>4320.2424900000033</v>
      </c>
      <c r="AV295" s="23">
        <v>2513.9660489999983</v>
      </c>
    </row>
    <row r="296" spans="1:48" x14ac:dyDescent="0.25">
      <c r="A296" s="16">
        <v>287</v>
      </c>
      <c r="B296" s="62" t="s">
        <v>580</v>
      </c>
      <c r="C296" s="130">
        <v>319</v>
      </c>
      <c r="D296" s="88">
        <v>0.25</v>
      </c>
      <c r="E296" s="88" t="s">
        <v>321</v>
      </c>
      <c r="F296" s="73">
        <v>41092</v>
      </c>
      <c r="G296" s="73">
        <v>41081</v>
      </c>
      <c r="H296" s="90" t="s">
        <v>385</v>
      </c>
      <c r="I296" s="69">
        <f t="shared" si="91"/>
        <v>149655.59999999998</v>
      </c>
      <c r="J296" s="18">
        <f t="shared" si="92"/>
        <v>17902.997731200005</v>
      </c>
      <c r="K296" s="19">
        <f t="shared" si="86"/>
        <v>0.11962798405940044</v>
      </c>
      <c r="L296" s="20">
        <f t="shared" si="93"/>
        <v>10657.050189</v>
      </c>
      <c r="M296" s="21">
        <v>21841.920000000009</v>
      </c>
      <c r="N296" s="22">
        <v>2677.0314048</v>
      </c>
      <c r="O296" s="23">
        <v>1968.4207956000012</v>
      </c>
      <c r="P296" s="21">
        <v>4721.159999999998</v>
      </c>
      <c r="Q296" s="22">
        <v>537.80838719999986</v>
      </c>
      <c r="R296" s="23">
        <v>280.09478460000014</v>
      </c>
      <c r="S296" s="21">
        <v>11945.819999999987</v>
      </c>
      <c r="T296" s="22">
        <v>1396.5104964000011</v>
      </c>
      <c r="U296" s="23">
        <v>808.74669539999979</v>
      </c>
      <c r="V296" s="21">
        <v>18522.839999999997</v>
      </c>
      <c r="W296" s="22">
        <v>2223.6358328000042</v>
      </c>
      <c r="X296" s="23">
        <v>1479.9256922000004</v>
      </c>
      <c r="Y296" s="21">
        <v>4518.4799999999968</v>
      </c>
      <c r="Z296" s="22">
        <v>509.60370239999975</v>
      </c>
      <c r="AA296" s="23">
        <v>317.78381279999974</v>
      </c>
      <c r="AB296" s="21">
        <v>13725.360000000002</v>
      </c>
      <c r="AC296" s="22">
        <v>1646.7551752000006</v>
      </c>
      <c r="AD296" s="23">
        <v>889.05203139999912</v>
      </c>
      <c r="AE296" s="21">
        <v>4109.4599999999991</v>
      </c>
      <c r="AF296" s="22">
        <v>461.58160519999979</v>
      </c>
      <c r="AG296" s="23">
        <v>235.76985920000004</v>
      </c>
      <c r="AH296" s="21">
        <v>6408.659999999998</v>
      </c>
      <c r="AI296" s="22">
        <v>696.38641799999971</v>
      </c>
      <c r="AJ296" s="23">
        <v>323.28355260000012</v>
      </c>
      <c r="AK296" s="21">
        <v>27080.280000000017</v>
      </c>
      <c r="AL296" s="22">
        <v>3311.3860304000027</v>
      </c>
      <c r="AM296" s="23">
        <v>1765.8761065999995</v>
      </c>
      <c r="AN296" s="143">
        <v>18625.799999999988</v>
      </c>
      <c r="AO296" s="14">
        <v>2271.3120160000008</v>
      </c>
      <c r="AP296" s="23">
        <v>1296.3121210000004</v>
      </c>
      <c r="AQ296" s="143">
        <v>11074.980000000001</v>
      </c>
      <c r="AR296" s="14">
        <v>1349.3964947999998</v>
      </c>
      <c r="AS296" s="23">
        <v>810.16696620000027</v>
      </c>
      <c r="AT296" s="143">
        <v>7080.8400000000038</v>
      </c>
      <c r="AU296" s="14">
        <v>821.59016799999995</v>
      </c>
      <c r="AV296" s="23">
        <v>481.61777139999964</v>
      </c>
    </row>
    <row r="297" spans="1:48" x14ac:dyDescent="0.25">
      <c r="A297" s="7">
        <v>288</v>
      </c>
      <c r="B297" s="62" t="s">
        <v>581</v>
      </c>
      <c r="C297" s="130">
        <v>322</v>
      </c>
      <c r="D297" s="88">
        <v>0.25</v>
      </c>
      <c r="E297" s="88" t="s">
        <v>321</v>
      </c>
      <c r="F297" s="73">
        <v>40969</v>
      </c>
      <c r="G297" s="73">
        <v>41102</v>
      </c>
      <c r="H297" s="90" t="s">
        <v>387</v>
      </c>
      <c r="I297" s="69">
        <f t="shared" si="91"/>
        <v>458925.18000000017</v>
      </c>
      <c r="J297" s="18">
        <f t="shared" si="92"/>
        <v>56287.11891479999</v>
      </c>
      <c r="K297" s="19">
        <f t="shared" si="86"/>
        <v>0.12264988143557512</v>
      </c>
      <c r="L297" s="20">
        <f t="shared" si="93"/>
        <v>34582.709455800003</v>
      </c>
      <c r="M297" s="21">
        <v>61135.920000000064</v>
      </c>
      <c r="N297" s="22">
        <v>7664.1018431999955</v>
      </c>
      <c r="O297" s="23">
        <v>5633.1905531999964</v>
      </c>
      <c r="P297" s="21">
        <v>19571.279999999995</v>
      </c>
      <c r="Q297" s="22">
        <v>2347.8733247999999</v>
      </c>
      <c r="R297" s="23">
        <v>1422.6735318000005</v>
      </c>
      <c r="S297" s="21">
        <v>45959.279999999977</v>
      </c>
      <c r="T297" s="22">
        <v>5647.9216159999996</v>
      </c>
      <c r="U297" s="23">
        <v>3528.8407178000011</v>
      </c>
      <c r="V297" s="21">
        <v>56577.480000000018</v>
      </c>
      <c r="W297" s="22">
        <v>7021.8283368000002</v>
      </c>
      <c r="X297" s="23">
        <v>4784.8757898000049</v>
      </c>
      <c r="Y297" s="21">
        <v>24559.319999999996</v>
      </c>
      <c r="Z297" s="22">
        <v>2872.9822728000008</v>
      </c>
      <c r="AA297" s="23">
        <v>1966.4992085999975</v>
      </c>
      <c r="AB297" s="21">
        <v>29142.239999999991</v>
      </c>
      <c r="AC297" s="22">
        <v>3548.558134400002</v>
      </c>
      <c r="AD297" s="23">
        <v>1965.0091676000002</v>
      </c>
      <c r="AE297" s="21">
        <v>20795.880000000008</v>
      </c>
      <c r="AF297" s="22">
        <v>2391.2740503999999</v>
      </c>
      <c r="AG297" s="23">
        <v>1285.0401069999989</v>
      </c>
      <c r="AH297" s="21">
        <v>28766.28000000001</v>
      </c>
      <c r="AI297" s="22">
        <v>3428.7665967999988</v>
      </c>
      <c r="AJ297" s="23">
        <v>1794.1477882000006</v>
      </c>
      <c r="AK297" s="21">
        <v>50173.560000000027</v>
      </c>
      <c r="AL297" s="22">
        <v>6251.0176199999996</v>
      </c>
      <c r="AM297" s="23">
        <v>3347.9365668000005</v>
      </c>
      <c r="AN297" s="143">
        <v>53706.660000000018</v>
      </c>
      <c r="AO297" s="14">
        <v>6666.7286971999965</v>
      </c>
      <c r="AP297" s="23">
        <v>3839.4930661999988</v>
      </c>
      <c r="AQ297" s="143">
        <v>34340.160000000003</v>
      </c>
      <c r="AR297" s="14">
        <v>4261.3617495999997</v>
      </c>
      <c r="AS297" s="23">
        <v>2559.4720215999996</v>
      </c>
      <c r="AT297" s="143">
        <v>34197.119999999966</v>
      </c>
      <c r="AU297" s="14">
        <v>4184.7046728000014</v>
      </c>
      <c r="AV297" s="23">
        <v>2455.5309372000015</v>
      </c>
    </row>
    <row r="298" spans="1:48" x14ac:dyDescent="0.25">
      <c r="A298" s="7">
        <v>289</v>
      </c>
      <c r="B298" s="62" t="s">
        <v>581</v>
      </c>
      <c r="C298" s="130">
        <v>321</v>
      </c>
      <c r="D298" s="88">
        <v>0.25</v>
      </c>
      <c r="E298" s="88" t="s">
        <v>321</v>
      </c>
      <c r="F298" s="73">
        <v>41092</v>
      </c>
      <c r="G298" s="73">
        <v>41081</v>
      </c>
      <c r="H298" s="90" t="s">
        <v>385</v>
      </c>
      <c r="I298" s="69">
        <f t="shared" si="91"/>
        <v>168004.32</v>
      </c>
      <c r="J298" s="18">
        <f t="shared" si="92"/>
        <v>20019.718022399997</v>
      </c>
      <c r="K298" s="19">
        <f t="shared" si="86"/>
        <v>0.11916192406480974</v>
      </c>
      <c r="L298" s="20">
        <f t="shared" si="93"/>
        <v>11743.147879799999</v>
      </c>
      <c r="M298" s="21">
        <v>21483.899999999976</v>
      </c>
      <c r="N298" s="22">
        <v>2648.5663260000006</v>
      </c>
      <c r="O298" s="23">
        <v>1937.8316363999993</v>
      </c>
      <c r="P298" s="21">
        <v>4707.0000000000009</v>
      </c>
      <c r="Q298" s="22">
        <v>532.85559679999972</v>
      </c>
      <c r="R298" s="23">
        <v>282.56596280000002</v>
      </c>
      <c r="S298" s="21">
        <v>13236.120000000004</v>
      </c>
      <c r="T298" s="22">
        <v>1545.8660104000003</v>
      </c>
      <c r="U298" s="23">
        <v>905.3629552000009</v>
      </c>
      <c r="V298" s="21">
        <v>20234.520000000019</v>
      </c>
      <c r="W298" s="22">
        <v>2414.2417183999996</v>
      </c>
      <c r="X298" s="23">
        <v>1600.0667786000004</v>
      </c>
      <c r="Y298" s="21">
        <v>6010.619999999999</v>
      </c>
      <c r="Z298" s="22">
        <v>673.24757799999998</v>
      </c>
      <c r="AA298" s="23">
        <v>409.69243239999997</v>
      </c>
      <c r="AB298" s="21">
        <v>16782.659999999996</v>
      </c>
      <c r="AC298" s="22">
        <v>2018.7939044000002</v>
      </c>
      <c r="AD298" s="23">
        <v>1094.1680762000003</v>
      </c>
      <c r="AE298" s="21">
        <v>4943.4000000000024</v>
      </c>
      <c r="AF298" s="22">
        <v>551.60972240000024</v>
      </c>
      <c r="AG298" s="23">
        <v>286.42004660000021</v>
      </c>
      <c r="AH298" s="21">
        <v>7178.4</v>
      </c>
      <c r="AI298" s="22">
        <v>795.82323199999951</v>
      </c>
      <c r="AJ298" s="23">
        <v>380.34368840000002</v>
      </c>
      <c r="AK298" s="21">
        <v>31743.000000000018</v>
      </c>
      <c r="AL298" s="22">
        <v>3871.8649191999975</v>
      </c>
      <c r="AM298" s="23">
        <v>2054.1462801999996</v>
      </c>
      <c r="AN298" s="143">
        <v>21703.56</v>
      </c>
      <c r="AO298" s="14">
        <v>2614.9518584000002</v>
      </c>
      <c r="AP298" s="23">
        <v>1426.6903213999997</v>
      </c>
      <c r="AQ298" s="143">
        <v>11314.859999999999</v>
      </c>
      <c r="AR298" s="14">
        <v>1348.8215820000012</v>
      </c>
      <c r="AS298" s="23">
        <v>784.96244399999955</v>
      </c>
      <c r="AT298" s="143">
        <v>8666.2800000000097</v>
      </c>
      <c r="AU298" s="14">
        <v>1003.0755743999991</v>
      </c>
      <c r="AV298" s="23">
        <v>580.89725760000033</v>
      </c>
    </row>
    <row r="299" spans="1:48" x14ac:dyDescent="0.25">
      <c r="A299" s="16">
        <v>290</v>
      </c>
      <c r="B299" s="62" t="s">
        <v>582</v>
      </c>
      <c r="C299" s="130">
        <v>323</v>
      </c>
      <c r="D299" s="88">
        <v>0.25</v>
      </c>
      <c r="E299" s="88" t="s">
        <v>321</v>
      </c>
      <c r="F299" s="73">
        <v>40969</v>
      </c>
      <c r="G299" s="73">
        <v>41081</v>
      </c>
      <c r="H299" s="90" t="s">
        <v>388</v>
      </c>
      <c r="I299" s="69">
        <f t="shared" si="91"/>
        <v>153591.54000000004</v>
      </c>
      <c r="J299" s="18">
        <f t="shared" si="92"/>
        <v>18306.512550000003</v>
      </c>
      <c r="K299" s="19">
        <f t="shared" si="86"/>
        <v>0.11918958915315257</v>
      </c>
      <c r="L299" s="20">
        <f t="shared" si="93"/>
        <v>10922.107528199997</v>
      </c>
      <c r="M299" s="21">
        <v>23043.960000000014</v>
      </c>
      <c r="N299" s="22">
        <v>2862.2946303999975</v>
      </c>
      <c r="O299" s="23">
        <v>2118.2783229999991</v>
      </c>
      <c r="P299" s="21">
        <v>4138.4999999999991</v>
      </c>
      <c r="Q299" s="22">
        <v>465.67598359999994</v>
      </c>
      <c r="R299" s="23">
        <v>243.61338679999986</v>
      </c>
      <c r="S299" s="21">
        <v>12322.919999999995</v>
      </c>
      <c r="T299" s="22">
        <v>1423.094612000001</v>
      </c>
      <c r="U299" s="23">
        <v>833.3851747999995</v>
      </c>
      <c r="V299" s="21">
        <v>18448.860000000011</v>
      </c>
      <c r="W299" s="22">
        <v>2188.4402868000025</v>
      </c>
      <c r="X299" s="23">
        <v>1449.4167785999991</v>
      </c>
      <c r="Y299" s="21">
        <v>5041.3199999999988</v>
      </c>
      <c r="Z299" s="22">
        <v>554.74797920000015</v>
      </c>
      <c r="AA299" s="23">
        <v>329.59250419999967</v>
      </c>
      <c r="AB299" s="21">
        <v>14006.640000000003</v>
      </c>
      <c r="AC299" s="22">
        <v>1684.8631896000002</v>
      </c>
      <c r="AD299" s="23">
        <v>899.91685979999977</v>
      </c>
      <c r="AE299" s="21">
        <v>5099.4000000000015</v>
      </c>
      <c r="AF299" s="22">
        <v>561.43643680000037</v>
      </c>
      <c r="AG299" s="23">
        <v>286.66273599999988</v>
      </c>
      <c r="AH299" s="21">
        <v>5512.0200000000023</v>
      </c>
      <c r="AI299" s="22">
        <v>595.71056760000022</v>
      </c>
      <c r="AJ299" s="23">
        <v>286.42266960000018</v>
      </c>
      <c r="AK299" s="21">
        <v>27035.219999999998</v>
      </c>
      <c r="AL299" s="22">
        <v>3296.8304900000003</v>
      </c>
      <c r="AM299" s="23">
        <v>1744.1265860000005</v>
      </c>
      <c r="AN299" s="143">
        <v>19249.259999999991</v>
      </c>
      <c r="AO299" s="14">
        <v>2329.4496804</v>
      </c>
      <c r="AP299" s="23">
        <v>1339.5208445999995</v>
      </c>
      <c r="AQ299" s="143">
        <v>12064.859999999997</v>
      </c>
      <c r="AR299" s="14">
        <v>1491.3215819999996</v>
      </c>
      <c r="AS299" s="23">
        <v>902.1396714</v>
      </c>
      <c r="AT299" s="143">
        <v>7628.5800000000081</v>
      </c>
      <c r="AU299" s="14">
        <v>852.64711159999945</v>
      </c>
      <c r="AV299" s="23">
        <v>489.03199339999998</v>
      </c>
    </row>
    <row r="300" spans="1:48" x14ac:dyDescent="0.25">
      <c r="A300" s="7">
        <v>291</v>
      </c>
      <c r="B300" s="62" t="s">
        <v>583</v>
      </c>
      <c r="C300" s="130">
        <v>306</v>
      </c>
      <c r="D300" s="88">
        <v>0.25</v>
      </c>
      <c r="E300" s="88" t="s">
        <v>321</v>
      </c>
      <c r="F300" s="73">
        <v>40987</v>
      </c>
      <c r="G300" s="73">
        <v>41081</v>
      </c>
      <c r="H300" s="90" t="s">
        <v>388</v>
      </c>
      <c r="I300" s="69">
        <f t="shared" si="91"/>
        <v>138605.09999999998</v>
      </c>
      <c r="J300" s="18">
        <f t="shared" si="92"/>
        <v>16433.665723599999</v>
      </c>
      <c r="K300" s="19">
        <f t="shared" si="86"/>
        <v>0.11856465399613725</v>
      </c>
      <c r="L300" s="20">
        <f t="shared" si="93"/>
        <v>9772.6893081999988</v>
      </c>
      <c r="M300" s="21">
        <v>18416.279999999984</v>
      </c>
      <c r="N300" s="22">
        <v>2238.7300551999992</v>
      </c>
      <c r="O300" s="23">
        <v>1651.9002609999995</v>
      </c>
      <c r="P300" s="21">
        <v>4483.9800000000014</v>
      </c>
      <c r="Q300" s="22">
        <v>513.30056599999989</v>
      </c>
      <c r="R300" s="23">
        <v>285.32236159999991</v>
      </c>
      <c r="S300" s="21">
        <v>12059.459999999988</v>
      </c>
      <c r="T300" s="22">
        <v>1404.6808235999993</v>
      </c>
      <c r="U300" s="23">
        <v>835.23608039999999</v>
      </c>
      <c r="V300" s="21">
        <v>18225.419999999987</v>
      </c>
      <c r="W300" s="22">
        <v>2161.8701003999995</v>
      </c>
      <c r="X300" s="23">
        <v>1431.2100743999999</v>
      </c>
      <c r="Y300" s="21">
        <v>5329.380000000001</v>
      </c>
      <c r="Z300" s="22">
        <v>597.72613079999985</v>
      </c>
      <c r="AA300" s="23">
        <v>358.10554979999984</v>
      </c>
      <c r="AB300" s="21">
        <v>13795.079999999998</v>
      </c>
      <c r="AC300" s="22">
        <v>1638.3301424000003</v>
      </c>
      <c r="AD300" s="23">
        <v>866.67839360000016</v>
      </c>
      <c r="AE300" s="21">
        <v>4167.8999999999996</v>
      </c>
      <c r="AF300" s="22">
        <v>463.0809019999997</v>
      </c>
      <c r="AG300" s="23">
        <v>243.99798560000016</v>
      </c>
      <c r="AH300" s="21">
        <v>5798.2199999999975</v>
      </c>
      <c r="AI300" s="22">
        <v>634.21058199999948</v>
      </c>
      <c r="AJ300" s="23">
        <v>301.55827960000011</v>
      </c>
      <c r="AK300" s="21">
        <v>23705.819999999985</v>
      </c>
      <c r="AL300" s="22">
        <v>2854.6044499999998</v>
      </c>
      <c r="AM300" s="23">
        <v>1506.3039074000001</v>
      </c>
      <c r="AN300" s="143">
        <v>18732.30000000001</v>
      </c>
      <c r="AO300" s="14">
        <v>2278.5757243999992</v>
      </c>
      <c r="AP300" s="23">
        <v>1321.9501436000007</v>
      </c>
      <c r="AQ300" s="143">
        <v>8472.7200000000012</v>
      </c>
      <c r="AR300" s="14">
        <v>1043.1184016000004</v>
      </c>
      <c r="AS300" s="23">
        <v>627.00134419999995</v>
      </c>
      <c r="AT300" s="143">
        <v>5418.5399999999981</v>
      </c>
      <c r="AU300" s="14">
        <v>605.43784519999997</v>
      </c>
      <c r="AV300" s="23">
        <v>343.42492699999985</v>
      </c>
    </row>
    <row r="301" spans="1:48" x14ac:dyDescent="0.25">
      <c r="A301" s="7">
        <v>292</v>
      </c>
      <c r="B301" s="62" t="s">
        <v>584</v>
      </c>
      <c r="C301" s="130">
        <v>307</v>
      </c>
      <c r="D301" s="88">
        <v>0.25</v>
      </c>
      <c r="E301" s="88" t="s">
        <v>321</v>
      </c>
      <c r="F301" s="73">
        <v>40976</v>
      </c>
      <c r="G301" s="73">
        <v>41081</v>
      </c>
      <c r="H301" s="90" t="s">
        <v>388</v>
      </c>
      <c r="I301" s="69">
        <f t="shared" si="91"/>
        <v>172462.50000000003</v>
      </c>
      <c r="J301" s="18">
        <f t="shared" si="92"/>
        <v>20598.957416400001</v>
      </c>
      <c r="K301" s="19">
        <f t="shared" si="86"/>
        <v>0.11944021115546856</v>
      </c>
      <c r="L301" s="20">
        <f t="shared" si="93"/>
        <v>12166.107922200001</v>
      </c>
      <c r="M301" s="21">
        <v>22606.140000000018</v>
      </c>
      <c r="N301" s="22">
        <v>2772.4047076000015</v>
      </c>
      <c r="O301" s="23">
        <v>2053.2112893999993</v>
      </c>
      <c r="P301" s="21">
        <v>4126.5599999999986</v>
      </c>
      <c r="Q301" s="22">
        <v>459.86887039999982</v>
      </c>
      <c r="R301" s="23">
        <v>232.34592140000007</v>
      </c>
      <c r="S301" s="21">
        <v>13247.879999999997</v>
      </c>
      <c r="T301" s="22">
        <v>1546.6858736000006</v>
      </c>
      <c r="U301" s="23">
        <v>920.47409060000041</v>
      </c>
      <c r="V301" s="21">
        <v>20421.360000000008</v>
      </c>
      <c r="W301" s="22">
        <v>2429.1149183999996</v>
      </c>
      <c r="X301" s="23">
        <v>1605.9891605999997</v>
      </c>
      <c r="Y301" s="21">
        <v>6164.2799999999961</v>
      </c>
      <c r="Z301" s="22">
        <v>684.8090343999994</v>
      </c>
      <c r="AA301" s="23">
        <v>409.29743739999952</v>
      </c>
      <c r="AB301" s="21">
        <v>17326.200000000004</v>
      </c>
      <c r="AC301" s="22">
        <v>2085.0860832000008</v>
      </c>
      <c r="AD301" s="23">
        <v>1128.9163836000009</v>
      </c>
      <c r="AE301" s="21">
        <v>6103.0799999999972</v>
      </c>
      <c r="AF301" s="22">
        <v>690.53543600000012</v>
      </c>
      <c r="AG301" s="23">
        <v>364.42451000000028</v>
      </c>
      <c r="AH301" s="21">
        <v>8258.8199999999979</v>
      </c>
      <c r="AI301" s="22">
        <v>924.7739531999996</v>
      </c>
      <c r="AJ301" s="23">
        <v>447.21599159999982</v>
      </c>
      <c r="AK301" s="21">
        <v>31477.73999999998</v>
      </c>
      <c r="AL301" s="22">
        <v>3862.354100399999</v>
      </c>
      <c r="AM301" s="23">
        <v>2048.2333326000016</v>
      </c>
      <c r="AN301" s="143">
        <v>24209.820000000014</v>
      </c>
      <c r="AO301" s="14">
        <v>2967.6841124000007</v>
      </c>
      <c r="AP301" s="23">
        <v>1684.8616141999994</v>
      </c>
      <c r="AQ301" s="143">
        <v>11278.920000000002</v>
      </c>
      <c r="AR301" s="14">
        <v>1361.6982503999998</v>
      </c>
      <c r="AS301" s="23">
        <v>809.72760119999987</v>
      </c>
      <c r="AT301" s="143">
        <v>7241.7000000000053</v>
      </c>
      <c r="AU301" s="14">
        <v>813.94207639999865</v>
      </c>
      <c r="AV301" s="23">
        <v>461.41058959999964</v>
      </c>
    </row>
    <row r="302" spans="1:48" x14ac:dyDescent="0.25">
      <c r="A302" s="16">
        <v>293</v>
      </c>
      <c r="B302" s="62" t="s">
        <v>585</v>
      </c>
      <c r="C302" s="130">
        <v>308</v>
      </c>
      <c r="D302" s="88">
        <v>0.25</v>
      </c>
      <c r="E302" s="88" t="s">
        <v>321</v>
      </c>
      <c r="F302" s="73">
        <v>40976</v>
      </c>
      <c r="G302" s="73">
        <v>41081</v>
      </c>
      <c r="H302" s="90" t="s">
        <v>388</v>
      </c>
      <c r="I302" s="69">
        <f t="shared" si="91"/>
        <v>148237.98000000004</v>
      </c>
      <c r="J302" s="18">
        <f t="shared" si="92"/>
        <v>17658.396725999999</v>
      </c>
      <c r="K302" s="19">
        <f t="shared" si="86"/>
        <v>0.11912194652139751</v>
      </c>
      <c r="L302" s="20">
        <f t="shared" si="93"/>
        <v>10274.5115658</v>
      </c>
      <c r="M302" s="21">
        <v>22131.54</v>
      </c>
      <c r="N302" s="22">
        <v>2715.0473099999999</v>
      </c>
      <c r="O302" s="23">
        <v>1986.7634466000011</v>
      </c>
      <c r="P302" s="21">
        <v>4178.8799999999992</v>
      </c>
      <c r="Q302" s="22">
        <v>466.15662640000016</v>
      </c>
      <c r="R302" s="23">
        <v>263.58810520000003</v>
      </c>
      <c r="S302" s="21">
        <v>8616.5400000000045</v>
      </c>
      <c r="T302" s="22">
        <v>1007.8642467999998</v>
      </c>
      <c r="U302" s="23">
        <v>584.18642860000023</v>
      </c>
      <c r="V302" s="21">
        <v>4706.22</v>
      </c>
      <c r="W302" s="22">
        <v>559.45712360000005</v>
      </c>
      <c r="X302" s="23">
        <v>365.66481020000009</v>
      </c>
      <c r="Y302" s="21">
        <v>4905.779999999997</v>
      </c>
      <c r="Z302" s="22">
        <v>544.74689239999987</v>
      </c>
      <c r="AA302" s="23">
        <v>346.30614079999998</v>
      </c>
      <c r="AB302" s="21">
        <v>15784.019999999995</v>
      </c>
      <c r="AC302" s="22">
        <v>1887.0852236000001</v>
      </c>
      <c r="AD302" s="23">
        <v>1009.9452757999996</v>
      </c>
      <c r="AE302" s="21">
        <v>5383.2599999999966</v>
      </c>
      <c r="AF302" s="22">
        <v>605.17768119999994</v>
      </c>
      <c r="AG302" s="23">
        <v>315.00743980000004</v>
      </c>
      <c r="AH302" s="21">
        <v>8700.1800000000039</v>
      </c>
      <c r="AI302" s="22">
        <v>971.32462359999931</v>
      </c>
      <c r="AJ302" s="23">
        <v>471.67595919999985</v>
      </c>
      <c r="AK302" s="21">
        <v>31398.660000000007</v>
      </c>
      <c r="AL302" s="22">
        <v>3843.8310972000004</v>
      </c>
      <c r="AM302" s="23">
        <v>2041.3410486</v>
      </c>
      <c r="AN302" s="143">
        <v>24182.460000000025</v>
      </c>
      <c r="AO302" s="14">
        <v>2928.3023396000021</v>
      </c>
      <c r="AP302" s="23">
        <v>1668.6086107999993</v>
      </c>
      <c r="AQ302" s="143">
        <v>9800.76</v>
      </c>
      <c r="AR302" s="14">
        <v>1156.2091167999995</v>
      </c>
      <c r="AS302" s="23">
        <v>656.34487360000037</v>
      </c>
      <c r="AT302" s="143">
        <v>8449.68</v>
      </c>
      <c r="AU302" s="14">
        <v>973.19444479999845</v>
      </c>
      <c r="AV302" s="23">
        <v>565.07942659999924</v>
      </c>
    </row>
    <row r="303" spans="1:48" x14ac:dyDescent="0.25">
      <c r="A303" s="7">
        <v>294</v>
      </c>
      <c r="B303" s="62" t="s">
        <v>586</v>
      </c>
      <c r="C303" s="130">
        <v>309</v>
      </c>
      <c r="D303" s="88">
        <v>0.25</v>
      </c>
      <c r="E303" s="88" t="s">
        <v>321</v>
      </c>
      <c r="F303" s="73">
        <v>41050</v>
      </c>
      <c r="G303" s="73">
        <v>41081</v>
      </c>
      <c r="H303" s="90" t="s">
        <v>388</v>
      </c>
      <c r="I303" s="69">
        <f t="shared" si="91"/>
        <v>148860.12</v>
      </c>
      <c r="J303" s="18">
        <f t="shared" si="92"/>
        <v>17722.915520800001</v>
      </c>
      <c r="K303" s="19">
        <f t="shared" si="86"/>
        <v>0.11905751198373346</v>
      </c>
      <c r="L303" s="20">
        <f t="shared" si="93"/>
        <v>10548.680017000002</v>
      </c>
      <c r="M303" s="21">
        <v>22443.54</v>
      </c>
      <c r="N303" s="22">
        <v>2767.1569220000015</v>
      </c>
      <c r="O303" s="23">
        <v>2047.542957800001</v>
      </c>
      <c r="P303" s="21">
        <v>4825.8599999999997</v>
      </c>
      <c r="Q303" s="22">
        <v>554.89891080000007</v>
      </c>
      <c r="R303" s="23">
        <v>290.82041099999975</v>
      </c>
      <c r="S303" s="21">
        <v>12080.039999999997</v>
      </c>
      <c r="T303" s="22">
        <v>1408.2691432000013</v>
      </c>
      <c r="U303" s="23">
        <v>817.68693880000023</v>
      </c>
      <c r="V303" s="21">
        <v>18070.979999999992</v>
      </c>
      <c r="W303" s="22">
        <v>2163.0926540000005</v>
      </c>
      <c r="X303" s="23">
        <v>1436.390706799999</v>
      </c>
      <c r="Y303" s="21">
        <v>4796.7600000000011</v>
      </c>
      <c r="Z303" s="22">
        <v>533.93647839999994</v>
      </c>
      <c r="AA303" s="23">
        <v>322.60919679999972</v>
      </c>
      <c r="AB303" s="21">
        <v>12881.040000000005</v>
      </c>
      <c r="AC303" s="22">
        <v>1541.8932119999988</v>
      </c>
      <c r="AD303" s="23">
        <v>824.77716959999975</v>
      </c>
      <c r="AE303" s="21">
        <v>4811.3999999999933</v>
      </c>
      <c r="AF303" s="22">
        <v>539.5873191999998</v>
      </c>
      <c r="AG303" s="23">
        <v>277.37018139999964</v>
      </c>
      <c r="AH303" s="21">
        <v>6236.82</v>
      </c>
      <c r="AI303" s="22">
        <v>677.61947079999959</v>
      </c>
      <c r="AJ303" s="23">
        <v>312.70283859999978</v>
      </c>
      <c r="AK303" s="21">
        <v>23481.300000000017</v>
      </c>
      <c r="AL303" s="22">
        <v>2805.8890876000005</v>
      </c>
      <c r="AM303" s="23">
        <v>1458.1682218000003</v>
      </c>
      <c r="AN303" s="143">
        <v>19745.639999999981</v>
      </c>
      <c r="AO303" s="14">
        <v>2388.2383343999973</v>
      </c>
      <c r="AP303" s="23">
        <v>1366.0616010000006</v>
      </c>
      <c r="AQ303" s="143">
        <v>11636.999999999996</v>
      </c>
      <c r="AR303" s="14">
        <v>1429.9017183999999</v>
      </c>
      <c r="AS303" s="23">
        <v>861.99109180000005</v>
      </c>
      <c r="AT303" s="143">
        <v>7849.7400000000007</v>
      </c>
      <c r="AU303" s="14">
        <v>912.43226999999945</v>
      </c>
      <c r="AV303" s="23">
        <v>532.55870160000006</v>
      </c>
    </row>
    <row r="304" spans="1:48" x14ac:dyDescent="0.25">
      <c r="A304" s="7">
        <v>295</v>
      </c>
      <c r="B304" s="62" t="s">
        <v>227</v>
      </c>
      <c r="C304" s="130">
        <v>310</v>
      </c>
      <c r="D304" s="88">
        <v>0.2</v>
      </c>
      <c r="E304" s="88" t="s">
        <v>321</v>
      </c>
      <c r="F304" s="73">
        <v>40365</v>
      </c>
      <c r="G304" s="73">
        <v>40365</v>
      </c>
      <c r="H304" s="90" t="s">
        <v>562</v>
      </c>
      <c r="I304" s="69">
        <f t="shared" si="91"/>
        <v>117151.2</v>
      </c>
      <c r="J304" s="18">
        <f t="shared" si="92"/>
        <v>14837.133587999995</v>
      </c>
      <c r="K304" s="19">
        <f t="shared" si="86"/>
        <v>0.12664943754737465</v>
      </c>
      <c r="L304" s="20">
        <f t="shared" si="93"/>
        <v>9157.0465279999989</v>
      </c>
      <c r="M304" s="21">
        <v>15986.799999999994</v>
      </c>
      <c r="N304" s="22">
        <v>2078.1883620000021</v>
      </c>
      <c r="O304" s="23">
        <v>1544.5089659999994</v>
      </c>
      <c r="P304" s="21">
        <v>5275.6000000000058</v>
      </c>
      <c r="Q304" s="22">
        <v>661.31618399999991</v>
      </c>
      <c r="R304" s="23">
        <v>410.49823599999962</v>
      </c>
      <c r="S304" s="21">
        <v>10234.800000000003</v>
      </c>
      <c r="T304" s="22">
        <v>1262.6217620000004</v>
      </c>
      <c r="U304" s="23">
        <v>779.18723000000034</v>
      </c>
      <c r="V304" s="21">
        <v>8881.5999999999967</v>
      </c>
      <c r="W304" s="22">
        <v>1138.0032939999999</v>
      </c>
      <c r="X304" s="23">
        <v>782.23251800000014</v>
      </c>
      <c r="Y304" s="21">
        <v>6093.9999999999964</v>
      </c>
      <c r="Z304" s="22">
        <v>738.12400999999875</v>
      </c>
      <c r="AA304" s="23">
        <v>483.77421400000031</v>
      </c>
      <c r="AB304" s="21">
        <v>8878.0000000000018</v>
      </c>
      <c r="AC304" s="22">
        <v>1125.9555700000003</v>
      </c>
      <c r="AD304" s="23">
        <v>633.96156199999973</v>
      </c>
      <c r="AE304" s="21">
        <v>6244.8</v>
      </c>
      <c r="AF304" s="22">
        <v>758.2771119999984</v>
      </c>
      <c r="AG304" s="23">
        <v>423.13257999999979</v>
      </c>
      <c r="AH304" s="21">
        <v>6933.6000000000013</v>
      </c>
      <c r="AI304" s="22">
        <v>860.5838639999987</v>
      </c>
      <c r="AJ304" s="23">
        <v>459.63498000000016</v>
      </c>
      <c r="AK304" s="21">
        <v>15213.999999999985</v>
      </c>
      <c r="AL304" s="22">
        <v>1912.0777899999987</v>
      </c>
      <c r="AM304" s="23">
        <v>1052.3711340000002</v>
      </c>
      <c r="AN304" s="143">
        <v>15828.400000000005</v>
      </c>
      <c r="AO304" s="14">
        <v>2055.8427359999991</v>
      </c>
      <c r="AP304" s="23">
        <v>1225.7544959999993</v>
      </c>
      <c r="AQ304" s="143">
        <v>9817.6000000000058</v>
      </c>
      <c r="AR304" s="14">
        <v>1260.5660439999988</v>
      </c>
      <c r="AS304" s="23">
        <v>769.26069199999995</v>
      </c>
      <c r="AT304" s="143">
        <v>7761.9999999999854</v>
      </c>
      <c r="AU304" s="14">
        <v>985.5768599999991</v>
      </c>
      <c r="AV304" s="23">
        <v>592.7299199999992</v>
      </c>
    </row>
    <row r="305" spans="1:48" x14ac:dyDescent="0.25">
      <c r="A305" s="16">
        <v>296</v>
      </c>
      <c r="B305" s="62" t="s">
        <v>228</v>
      </c>
      <c r="C305" s="130">
        <v>311</v>
      </c>
      <c r="D305" s="88">
        <v>0.2</v>
      </c>
      <c r="E305" s="88" t="s">
        <v>321</v>
      </c>
      <c r="F305" s="73">
        <v>40365</v>
      </c>
      <c r="G305" s="73">
        <v>40365</v>
      </c>
      <c r="H305" s="90" t="s">
        <v>562</v>
      </c>
      <c r="I305" s="69">
        <f t="shared" si="91"/>
        <v>101800.4</v>
      </c>
      <c r="J305" s="18">
        <f t="shared" si="92"/>
        <v>12938.708986000003</v>
      </c>
      <c r="K305" s="19">
        <f t="shared" si="86"/>
        <v>0.12709880301059726</v>
      </c>
      <c r="L305" s="20">
        <f t="shared" si="93"/>
        <v>8126.9762940000001</v>
      </c>
      <c r="M305" s="21">
        <v>15350.800000000005</v>
      </c>
      <c r="N305" s="22">
        <v>1978.1890820000015</v>
      </c>
      <c r="O305" s="23">
        <v>1468.0802579999995</v>
      </c>
      <c r="P305" s="21">
        <v>4805.9999999999982</v>
      </c>
      <c r="Q305" s="22">
        <v>588.72850999999969</v>
      </c>
      <c r="R305" s="23">
        <v>355.92397000000011</v>
      </c>
      <c r="S305" s="21">
        <v>10775.999999999996</v>
      </c>
      <c r="T305" s="22">
        <v>1365.0684700000038</v>
      </c>
      <c r="U305" s="23">
        <v>863.53033400000015</v>
      </c>
      <c r="V305" s="21">
        <v>12841.600000000013</v>
      </c>
      <c r="W305" s="22">
        <v>1648.9260439999989</v>
      </c>
      <c r="X305" s="23">
        <v>1138.5266120000008</v>
      </c>
      <c r="Y305" s="21">
        <v>5202.0000000000018</v>
      </c>
      <c r="Z305" s="22">
        <v>623.44840999999872</v>
      </c>
      <c r="AA305" s="23">
        <v>424.71554599999968</v>
      </c>
      <c r="AB305" s="21">
        <v>6673.5999999999995</v>
      </c>
      <c r="AC305" s="22">
        <v>845.59600399999874</v>
      </c>
      <c r="AD305" s="23">
        <v>470.54998400000022</v>
      </c>
      <c r="AE305" s="21">
        <v>4546.800000000002</v>
      </c>
      <c r="AF305" s="22">
        <v>546.5581719999999</v>
      </c>
      <c r="AG305" s="23">
        <v>300.97849999999988</v>
      </c>
      <c r="AH305" s="21">
        <v>5605.599999999994</v>
      </c>
      <c r="AI305" s="22">
        <v>696.59643399999948</v>
      </c>
      <c r="AJ305" s="23">
        <v>370.09960999999976</v>
      </c>
      <c r="AK305" s="21">
        <v>11535.599999999991</v>
      </c>
      <c r="AL305" s="22">
        <v>1489.9352140000026</v>
      </c>
      <c r="AM305" s="23">
        <v>833.44895800000063</v>
      </c>
      <c r="AN305" s="143">
        <v>11258</v>
      </c>
      <c r="AO305" s="14">
        <v>1468.0119900000009</v>
      </c>
      <c r="AP305" s="23">
        <v>877.67722600000013</v>
      </c>
      <c r="AQ305" s="143">
        <v>7153.5999999999976</v>
      </c>
      <c r="AR305" s="14">
        <v>922.12448399999926</v>
      </c>
      <c r="AS305" s="23">
        <v>565.05065199999967</v>
      </c>
      <c r="AT305" s="143">
        <v>6050.8000000000011</v>
      </c>
      <c r="AU305" s="14">
        <v>765.52617199999872</v>
      </c>
      <c r="AV305" s="23">
        <v>458.39464400000008</v>
      </c>
    </row>
    <row r="306" spans="1:48" x14ac:dyDescent="0.25">
      <c r="A306" s="7">
        <v>297</v>
      </c>
      <c r="B306" s="62" t="s">
        <v>229</v>
      </c>
      <c r="C306" s="130">
        <v>312</v>
      </c>
      <c r="D306" s="88">
        <v>0.2</v>
      </c>
      <c r="E306" s="88" t="s">
        <v>321</v>
      </c>
      <c r="F306" s="73">
        <v>40365</v>
      </c>
      <c r="G306" s="73">
        <v>40365</v>
      </c>
      <c r="H306" s="90" t="s">
        <v>562</v>
      </c>
      <c r="I306" s="69">
        <f t="shared" si="91"/>
        <v>79503.199999999997</v>
      </c>
      <c r="J306" s="18">
        <f t="shared" si="92"/>
        <v>10093.075638000004</v>
      </c>
      <c r="K306" s="19">
        <f t="shared" si="86"/>
        <v>0.12695181625393701</v>
      </c>
      <c r="L306" s="20">
        <f t="shared" si="93"/>
        <v>6350.2604660000006</v>
      </c>
      <c r="M306" s="21">
        <v>14817.199999999999</v>
      </c>
      <c r="N306" s="22">
        <v>1906.4502380000026</v>
      </c>
      <c r="O306" s="23">
        <v>1402.8990420000005</v>
      </c>
      <c r="P306" s="21">
        <v>5205.600000000004</v>
      </c>
      <c r="Q306" s="22">
        <v>628.82601399999987</v>
      </c>
      <c r="R306" s="23">
        <v>383.09273799999977</v>
      </c>
      <c r="S306" s="21">
        <v>11100.800000000003</v>
      </c>
      <c r="T306" s="22">
        <v>1404.6185720000003</v>
      </c>
      <c r="U306" s="23">
        <v>919.82536000000005</v>
      </c>
      <c r="V306" s="21">
        <v>2289.6</v>
      </c>
      <c r="W306" s="22">
        <v>293.09887399999997</v>
      </c>
      <c r="X306" s="23">
        <v>203.19742199999999</v>
      </c>
      <c r="Y306" s="21">
        <v>0</v>
      </c>
      <c r="Z306" s="22">
        <v>0</v>
      </c>
      <c r="AA306" s="23">
        <v>0</v>
      </c>
      <c r="AB306" s="21">
        <v>0</v>
      </c>
      <c r="AC306" s="22">
        <v>0</v>
      </c>
      <c r="AD306" s="23">
        <v>0</v>
      </c>
      <c r="AE306" s="21">
        <v>492.00000000000006</v>
      </c>
      <c r="AF306" s="22">
        <v>56.771879999999989</v>
      </c>
      <c r="AG306" s="23">
        <v>29.544084000000002</v>
      </c>
      <c r="AH306" s="21">
        <v>0</v>
      </c>
      <c r="AI306" s="22">
        <v>0</v>
      </c>
      <c r="AJ306" s="23">
        <v>0</v>
      </c>
      <c r="AK306" s="21">
        <v>12855.200000000003</v>
      </c>
      <c r="AL306" s="22">
        <v>1617.7390580000006</v>
      </c>
      <c r="AM306" s="23">
        <v>907.63495000000034</v>
      </c>
      <c r="AN306" s="143">
        <v>15804.400000000009</v>
      </c>
      <c r="AO306" s="14">
        <v>2028.8913060000018</v>
      </c>
      <c r="AP306" s="23">
        <v>1199.510033999999</v>
      </c>
      <c r="AQ306" s="143">
        <v>8993.199999999988</v>
      </c>
      <c r="AR306" s="14">
        <v>1152.9984079999992</v>
      </c>
      <c r="AS306" s="23">
        <v>704.91182799999979</v>
      </c>
      <c r="AT306" s="143">
        <v>7945.199999999998</v>
      </c>
      <c r="AU306" s="14">
        <v>1003.6812879999997</v>
      </c>
      <c r="AV306" s="23">
        <v>599.64500800000053</v>
      </c>
    </row>
    <row r="307" spans="1:48" x14ac:dyDescent="0.25">
      <c r="A307" s="7">
        <v>298</v>
      </c>
      <c r="B307" s="62" t="s">
        <v>230</v>
      </c>
      <c r="C307" s="130">
        <v>313</v>
      </c>
      <c r="D307" s="88">
        <v>0.2</v>
      </c>
      <c r="E307" s="88" t="s">
        <v>321</v>
      </c>
      <c r="F307" s="73">
        <v>40365</v>
      </c>
      <c r="G307" s="73">
        <v>40365</v>
      </c>
      <c r="H307" s="90" t="s">
        <v>562</v>
      </c>
      <c r="I307" s="69">
        <f t="shared" si="91"/>
        <v>114148.39999999995</v>
      </c>
      <c r="J307" s="18">
        <f t="shared" si="92"/>
        <v>14439.777946000006</v>
      </c>
      <c r="K307" s="19">
        <f t="shared" si="86"/>
        <v>0.12650004683377089</v>
      </c>
      <c r="L307" s="20">
        <f t="shared" si="93"/>
        <v>8977.5170300000027</v>
      </c>
      <c r="M307" s="21">
        <v>14373.199999999988</v>
      </c>
      <c r="N307" s="22">
        <v>1843.2385580000021</v>
      </c>
      <c r="O307" s="23">
        <v>1370.310582000001</v>
      </c>
      <c r="P307" s="21">
        <v>4585.9999999999991</v>
      </c>
      <c r="Q307" s="22">
        <v>567.08166999999992</v>
      </c>
      <c r="R307" s="23">
        <v>345.32067399999988</v>
      </c>
      <c r="S307" s="21">
        <v>10422.799999999996</v>
      </c>
      <c r="T307" s="22">
        <v>1322.6163420000028</v>
      </c>
      <c r="U307" s="23">
        <v>837.06877000000145</v>
      </c>
      <c r="V307" s="21">
        <v>15414.8</v>
      </c>
      <c r="W307" s="22">
        <v>1991.3036520000005</v>
      </c>
      <c r="X307" s="23">
        <v>1375.6959639999993</v>
      </c>
      <c r="Y307" s="21">
        <v>5851.5999999999976</v>
      </c>
      <c r="Z307" s="22">
        <v>706.22410399999876</v>
      </c>
      <c r="AA307" s="23">
        <v>464.07410799999968</v>
      </c>
      <c r="AB307" s="21">
        <v>8504.4000000000015</v>
      </c>
      <c r="AC307" s="22">
        <v>1077.8721259999982</v>
      </c>
      <c r="AD307" s="23">
        <v>606.36700999999971</v>
      </c>
      <c r="AE307" s="21">
        <v>5738.4000000000005</v>
      </c>
      <c r="AF307" s="22">
        <v>698.71846600000015</v>
      </c>
      <c r="AG307" s="23">
        <v>391.26913399999995</v>
      </c>
      <c r="AH307" s="21">
        <v>6461.9999999999955</v>
      </c>
      <c r="AI307" s="22">
        <v>799.65737999999874</v>
      </c>
      <c r="AJ307" s="23">
        <v>425.97553200000004</v>
      </c>
      <c r="AK307" s="21">
        <v>14738.799999999994</v>
      </c>
      <c r="AL307" s="22">
        <v>1851.7341120000053</v>
      </c>
      <c r="AM307" s="23">
        <v>1020.1391919999996</v>
      </c>
      <c r="AN307" s="143">
        <v>14627.999999999971</v>
      </c>
      <c r="AO307" s="14">
        <v>1873.2861700000012</v>
      </c>
      <c r="AP307" s="23">
        <v>1103.6435140000006</v>
      </c>
      <c r="AQ307" s="143">
        <v>7688.8</v>
      </c>
      <c r="AR307" s="14">
        <v>989.70891199999767</v>
      </c>
      <c r="AS307" s="23">
        <v>607.48265199999992</v>
      </c>
      <c r="AT307" s="143">
        <v>5739.5999999999995</v>
      </c>
      <c r="AU307" s="14">
        <v>718.33645399999943</v>
      </c>
      <c r="AV307" s="23">
        <v>430.16989800000016</v>
      </c>
    </row>
    <row r="308" spans="1:48" ht="15.75" thickBot="1" x14ac:dyDescent="0.3">
      <c r="A308" s="16">
        <v>299</v>
      </c>
      <c r="B308" s="63" t="s">
        <v>564</v>
      </c>
      <c r="C308" s="57">
        <v>329</v>
      </c>
      <c r="D308" s="89">
        <v>20.7</v>
      </c>
      <c r="E308" s="89" t="s">
        <v>321</v>
      </c>
      <c r="F308" s="75">
        <v>41016</v>
      </c>
      <c r="G308" s="75">
        <v>41016</v>
      </c>
      <c r="H308" s="112" t="s">
        <v>563</v>
      </c>
      <c r="I308" s="87">
        <f>M308+P308+S308+V308+Y308+AB308+AE308+AH308+AK308+AN308+AQ308+AT308</f>
        <v>45143762.120653868</v>
      </c>
      <c r="J308" s="30">
        <f t="shared" si="92"/>
        <v>4613571.0667659575</v>
      </c>
      <c r="K308" s="31">
        <f t="shared" si="86"/>
        <v>0.10219731032684996</v>
      </c>
      <c r="L308" s="32">
        <f>O308+R308+U308+X308+AA308+AD308+AG308+AJ308+AM308+AP308+AS308+AV308</f>
        <v>2431705.5265060388</v>
      </c>
      <c r="M308" s="33">
        <v>4910020.4995281305</v>
      </c>
      <c r="N308" s="34">
        <v>511792.07707287266</v>
      </c>
      <c r="O308" s="35">
        <v>337794.43942961423</v>
      </c>
      <c r="P308" s="33">
        <v>2323850.3747765152</v>
      </c>
      <c r="Q308" s="34">
        <v>230117.58885845897</v>
      </c>
      <c r="R308" s="35">
        <v>121989.68927760524</v>
      </c>
      <c r="S308" s="33">
        <v>3822934.4996328242</v>
      </c>
      <c r="T308" s="34">
        <v>391583.85404301062</v>
      </c>
      <c r="U308" s="35">
        <v>212361.62866646529</v>
      </c>
      <c r="V308" s="33">
        <v>4296080.2495870236</v>
      </c>
      <c r="W308" s="34">
        <v>436934.76643842767</v>
      </c>
      <c r="X308" s="35">
        <v>268602.36452460667</v>
      </c>
      <c r="Y308" s="33">
        <v>2542713.2497562198</v>
      </c>
      <c r="Z308" s="34">
        <v>249391.70109678939</v>
      </c>
      <c r="AA308" s="35">
        <v>154909.11049959151</v>
      </c>
      <c r="AB308" s="33">
        <v>3552770.3746581157</v>
      </c>
      <c r="AC308" s="34">
        <v>359736.3023659531</v>
      </c>
      <c r="AD308" s="35">
        <v>180884.13687190719</v>
      </c>
      <c r="AE308" s="33">
        <v>2337883.6247747191</v>
      </c>
      <c r="AF308" s="34">
        <v>230170.89549806135</v>
      </c>
      <c r="AG308" s="35">
        <v>107509.54352363644</v>
      </c>
      <c r="AH308" s="33">
        <v>3027793.9997091154</v>
      </c>
      <c r="AI308" s="34">
        <v>304290.23733077932</v>
      </c>
      <c r="AJ308" s="35">
        <v>135268.47982701199</v>
      </c>
      <c r="AK308" s="33">
        <v>6256971.8743969398</v>
      </c>
      <c r="AL308" s="34">
        <v>653714.18609734229</v>
      </c>
      <c r="AM308" s="35">
        <v>297187.28030045901</v>
      </c>
      <c r="AN308" s="143">
        <v>5593895.9994592275</v>
      </c>
      <c r="AO308" s="14">
        <v>583433.07690567942</v>
      </c>
      <c r="AP308" s="23">
        <v>285747.60115444713</v>
      </c>
      <c r="AQ308" s="143">
        <v>3111021.3747013174</v>
      </c>
      <c r="AR308" s="14">
        <v>318259.32045095175</v>
      </c>
      <c r="AS308" s="23">
        <v>157050.66949766796</v>
      </c>
      <c r="AT308" s="143">
        <v>3367825.9996737223</v>
      </c>
      <c r="AU308" s="14">
        <v>344147.06060763117</v>
      </c>
      <c r="AV308" s="23">
        <v>172400.58293302648</v>
      </c>
    </row>
    <row r="309" spans="1:48" x14ac:dyDescent="0.25">
      <c r="A309" s="105"/>
      <c r="B309" s="106"/>
      <c r="C309" s="106"/>
      <c r="D309" s="107"/>
      <c r="E309" s="107"/>
      <c r="F309" s="108"/>
      <c r="G309" s="108"/>
      <c r="H309" s="124" t="s">
        <v>608</v>
      </c>
      <c r="I309" s="109">
        <f>SUM(I256:I308)</f>
        <v>113195455.45385478</v>
      </c>
      <c r="J309" s="109">
        <f>SUM(J256:J308)</f>
        <v>11974802.891578443</v>
      </c>
      <c r="K309" s="109"/>
      <c r="L309" s="122">
        <f t="shared" ref="L309:AM309" si="94">SUM(L256:L308)</f>
        <v>6530299.1405532658</v>
      </c>
      <c r="M309" s="109">
        <f t="shared" si="94"/>
        <v>13502404.611155711</v>
      </c>
      <c r="N309" s="109">
        <f t="shared" si="94"/>
        <v>1455579.5586389722</v>
      </c>
      <c r="O309" s="109">
        <f t="shared" si="94"/>
        <v>988534.66684223188</v>
      </c>
      <c r="P309" s="109">
        <f t="shared" si="94"/>
        <v>5560892.7918089749</v>
      </c>
      <c r="Q309" s="109">
        <f t="shared" si="94"/>
        <v>579865.17751013138</v>
      </c>
      <c r="R309" s="109">
        <f t="shared" si="94"/>
        <v>320899.03001515992</v>
      </c>
      <c r="S309" s="109">
        <f t="shared" si="94"/>
        <v>9299829.148864802</v>
      </c>
      <c r="T309" s="109">
        <f t="shared" si="94"/>
        <v>990074.31126852077</v>
      </c>
      <c r="U309" s="109">
        <f t="shared" si="94"/>
        <v>557947.00377565285</v>
      </c>
      <c r="V309" s="109">
        <f t="shared" si="94"/>
        <v>10941623.898966683</v>
      </c>
      <c r="W309" s="109">
        <f t="shared" si="94"/>
        <v>1164098.1663537249</v>
      </c>
      <c r="X309" s="109">
        <f t="shared" si="94"/>
        <v>733274.28009464801</v>
      </c>
      <c r="Y309" s="109">
        <f t="shared" si="94"/>
        <v>5846139.130248297</v>
      </c>
      <c r="Z309" s="109">
        <f t="shared" si="94"/>
        <v>607058.65276022535</v>
      </c>
      <c r="AA309" s="109">
        <f t="shared" si="94"/>
        <v>378792.37716602464</v>
      </c>
      <c r="AB309" s="109">
        <f t="shared" si="94"/>
        <v>8677380.1139776167</v>
      </c>
      <c r="AC309" s="109">
        <f t="shared" si="94"/>
        <v>918835.00144591648</v>
      </c>
      <c r="AD309" s="109">
        <f t="shared" si="94"/>
        <v>480582.78244129929</v>
      </c>
      <c r="AE309" s="109">
        <f t="shared" si="94"/>
        <v>5454133.6135872174</v>
      </c>
      <c r="AF309" s="109">
        <f t="shared" si="94"/>
        <v>566749.29856175999</v>
      </c>
      <c r="AG309" s="109">
        <f t="shared" si="94"/>
        <v>278626.7806034364</v>
      </c>
      <c r="AH309" s="109">
        <f t="shared" si="94"/>
        <v>7446104.8356050765</v>
      </c>
      <c r="AI309" s="109">
        <f t="shared" si="94"/>
        <v>772106.03500506782</v>
      </c>
      <c r="AJ309" s="109">
        <f t="shared" si="94"/>
        <v>356994.74328291218</v>
      </c>
      <c r="AK309" s="109">
        <f t="shared" si="94"/>
        <v>15472996.366579223</v>
      </c>
      <c r="AL309" s="109">
        <f t="shared" si="94"/>
        <v>1646069.0354506217</v>
      </c>
      <c r="AM309" s="109">
        <f t="shared" si="94"/>
        <v>771982.68439951178</v>
      </c>
      <c r="AN309" s="109">
        <f t="shared" ref="AN309:AV309" si="95">SUM(AN256:AN308)</f>
        <v>14869328.692894669</v>
      </c>
      <c r="AO309" s="109">
        <f t="shared" si="95"/>
        <v>1582912.1269129398</v>
      </c>
      <c r="AP309" s="109">
        <f t="shared" si="95"/>
        <v>794512.73005168559</v>
      </c>
      <c r="AQ309" s="109">
        <f t="shared" si="95"/>
        <v>7600159.4902513772</v>
      </c>
      <c r="AR309" s="109">
        <f t="shared" si="95"/>
        <v>801151.95986513281</v>
      </c>
      <c r="AS309" s="109">
        <f t="shared" si="95"/>
        <v>412472.24666293629</v>
      </c>
      <c r="AT309" s="109">
        <f t="shared" si="95"/>
        <v>8524462.7599151246</v>
      </c>
      <c r="AU309" s="109">
        <f t="shared" si="95"/>
        <v>890303.56780542992</v>
      </c>
      <c r="AV309" s="109">
        <f t="shared" si="95"/>
        <v>455679.81521776586</v>
      </c>
    </row>
    <row r="310" spans="1:48" ht="15.75" x14ac:dyDescent="0.25">
      <c r="H310" s="125" t="s">
        <v>609</v>
      </c>
      <c r="I310" s="111">
        <f>I309+I254+I109+I59</f>
        <v>924673975.24581897</v>
      </c>
      <c r="J310" s="110">
        <f>J309+J254+J109+J59</f>
        <v>141600065.44140336</v>
      </c>
      <c r="K310" s="110"/>
      <c r="L310" s="123">
        <f>L309+L254+L109+L59</f>
        <v>96234167.674564689</v>
      </c>
      <c r="M310" s="111">
        <f>M309+M254+M109+M59</f>
        <v>89343898.48440364</v>
      </c>
      <c r="N310" s="110">
        <f>N309+N254+N109+N59</f>
        <v>13595566.190743165</v>
      </c>
      <c r="O310" s="110">
        <f>O309+O254+O109+O59</f>
        <v>10277071.818183854</v>
      </c>
      <c r="P310" s="110">
        <f>P309+P254+P109+P59</f>
        <v>74260764.887286872</v>
      </c>
      <c r="Q310" s="110">
        <f>Q309+Q254+Q109+Q59</f>
        <v>11542070.911010383</v>
      </c>
      <c r="R310" s="110">
        <f>R309+R254+R109+R59</f>
        <v>8313554.3999829981</v>
      </c>
      <c r="S310" s="110">
        <f>S309+S254+S109+S59</f>
        <v>87114335.328875393</v>
      </c>
      <c r="T310" s="110">
        <f>T309+T254+T109+T59</f>
        <v>13380879.206690196</v>
      </c>
      <c r="U310" s="110">
        <f>U309+U254+U109+U59</f>
        <v>9380684.2137818877</v>
      </c>
      <c r="V310" s="110">
        <f>V309+V254+V109+V59</f>
        <v>88559527.6458029</v>
      </c>
      <c r="W310" s="110">
        <f>W309+W254+W109+W59</f>
        <v>13519921.923439868</v>
      </c>
      <c r="X310" s="110">
        <f>X309+X254+X109+X59</f>
        <v>9981538.0971628297</v>
      </c>
      <c r="Y310" s="110">
        <f>Y309+Y254+Y109+Y59</f>
        <v>73048335.988161951</v>
      </c>
      <c r="Z310" s="110">
        <f>Z309+Z254+Z109+Z59</f>
        <v>11340530.051411055</v>
      </c>
      <c r="AA310" s="110">
        <f>AA309+AA254+AA109+AA59</f>
        <v>8218409.1764432751</v>
      </c>
      <c r="AB310" s="110">
        <f>AB309+AB254+AB109+AB59</f>
        <v>71134974.917993069</v>
      </c>
      <c r="AC310" s="110">
        <f>AC309+AC254+AC109+AC59</f>
        <v>10868189.632313121</v>
      </c>
      <c r="AD310" s="110">
        <f>AD309+AD254+AD109+AD59</f>
        <v>7253031.839581266</v>
      </c>
      <c r="AE310" s="110">
        <f>AE309+AE254+AE109+AE59</f>
        <v>65268973.605983786</v>
      </c>
      <c r="AF310" s="110">
        <f>AF309+AF254+AF109+AF59</f>
        <v>10174776.079665734</v>
      </c>
      <c r="AG310" s="110">
        <f>AG309+AG254+AG109+AG59</f>
        <v>6627980.9547568122</v>
      </c>
      <c r="AH310" s="110">
        <f>AH309+AH254+AH109+AH59</f>
        <v>69470573.932230935</v>
      </c>
      <c r="AI310" s="110">
        <f>AI309+AI254+AI109+AI59</f>
        <v>10617188.298031654</v>
      </c>
      <c r="AJ310" s="110">
        <f>AJ309+AJ254+AJ109+AJ59</f>
        <v>6543922.4194808835</v>
      </c>
      <c r="AK310" s="110">
        <f>AK309+AK254+AK109+AK59</f>
        <v>73326115.19059287</v>
      </c>
      <c r="AL310" s="110">
        <f>AL309+AL254+AL109+AL59</f>
        <v>10906448.451335378</v>
      </c>
      <c r="AM310" s="110">
        <f>AM309+AM254+AM109+AM59</f>
        <v>6630819.8286723308</v>
      </c>
      <c r="AN310" s="110">
        <f>AN309+AN254+AN109+AN59</f>
        <v>81951721.804953858</v>
      </c>
      <c r="AO310" s="110">
        <f>AO309+AO254+AO109+AO59</f>
        <v>12311762.526658379</v>
      </c>
      <c r="AP310" s="110">
        <f>AP309+AP254+AP109+AP59</f>
        <v>7839290.8235367853</v>
      </c>
      <c r="AQ310" s="110">
        <f>AQ309+AQ254+AQ109+AQ59</f>
        <v>75942808.473862469</v>
      </c>
      <c r="AR310" s="110">
        <f>AR309+AR254+AR109+AR59</f>
        <v>11731802.091370255</v>
      </c>
      <c r="AS310" s="110">
        <f>AS309+AS254+AS109+AS59</f>
        <v>7573175.7692101747</v>
      </c>
      <c r="AT310" s="110">
        <f>AT309+AT254+AT109+AT59</f>
        <v>75251944.985671163</v>
      </c>
      <c r="AU310" s="110">
        <f>AU309+AU254+AU109+AU59</f>
        <v>11610930.078734167</v>
      </c>
      <c r="AV310" s="110">
        <f>AV309+AV254+AV109+AV59</f>
        <v>7594688.3337716032</v>
      </c>
    </row>
    <row r="311" spans="1:48" s="92" customFormat="1" x14ac:dyDescent="0.25">
      <c r="AN311"/>
      <c r="AO311"/>
      <c r="AP311"/>
      <c r="AQ311"/>
      <c r="AR311"/>
      <c r="AS311"/>
      <c r="AT311"/>
      <c r="AU311"/>
      <c r="AV311"/>
    </row>
    <row r="312" spans="1:48" s="92" customFormat="1" x14ac:dyDescent="0.25">
      <c r="AN312"/>
      <c r="AO312"/>
      <c r="AP312"/>
      <c r="AQ312"/>
      <c r="AR312"/>
      <c r="AS312"/>
      <c r="AT312"/>
      <c r="AU312"/>
      <c r="AV312"/>
    </row>
    <row r="313" spans="1:48" x14ac:dyDescent="0.25">
      <c r="I313" s="36"/>
      <c r="J313" s="36"/>
      <c r="K313" s="36"/>
    </row>
    <row r="314" spans="1:48" x14ac:dyDescent="0.25">
      <c r="A314"/>
      <c r="B314"/>
      <c r="C314"/>
      <c r="D314"/>
      <c r="E314"/>
      <c r="F314"/>
      <c r="G314"/>
      <c r="H314"/>
      <c r="I314" s="36"/>
      <c r="J314" s="36"/>
      <c r="K314" s="36"/>
      <c r="L314"/>
    </row>
  </sheetData>
  <autoFilter ref="E1:E314" xr:uid="{00000000-0009-0000-0000-000001000000}"/>
  <mergeCells count="21">
    <mergeCell ref="S2:U2"/>
    <mergeCell ref="V2:X2"/>
    <mergeCell ref="Y2:AA2"/>
    <mergeCell ref="AB2:AD2"/>
    <mergeCell ref="A2:A3"/>
    <mergeCell ref="B2:B3"/>
    <mergeCell ref="I2:L2"/>
    <mergeCell ref="M2:O2"/>
    <mergeCell ref="P2:R2"/>
    <mergeCell ref="C2:C3"/>
    <mergeCell ref="D2:D3"/>
    <mergeCell ref="E2:E3"/>
    <mergeCell ref="F2:F3"/>
    <mergeCell ref="G2:G3"/>
    <mergeCell ref="H2:H3"/>
    <mergeCell ref="AE2:AG2"/>
    <mergeCell ref="AN2:AP2"/>
    <mergeCell ref="AQ2:AS2"/>
    <mergeCell ref="AT2:AV2"/>
    <mergeCell ref="AK2:AM2"/>
    <mergeCell ref="AH2:A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zoomScaleNormal="100" workbookViewId="0">
      <selection activeCell="E20" sqref="E20"/>
    </sheetView>
  </sheetViews>
  <sheetFormatPr defaultRowHeight="15" x14ac:dyDescent="0.25"/>
  <cols>
    <col min="1" max="1" width="9.140625" style="1"/>
    <col min="2" max="2" width="30.140625" style="2" customWidth="1"/>
    <col min="3" max="3" width="12.7109375" style="2" customWidth="1"/>
    <col min="4" max="4" width="12.85546875" style="2" customWidth="1"/>
    <col min="5" max="5" width="16.5703125" style="2" customWidth="1"/>
    <col min="6" max="6" width="17" style="2" customWidth="1"/>
    <col min="7" max="7" width="40.42578125" style="2" customWidth="1"/>
    <col min="8" max="8" width="16.85546875" style="1" customWidth="1"/>
    <col min="9" max="20" width="15.28515625" customWidth="1"/>
  </cols>
  <sheetData>
    <row r="1" spans="1:20" ht="15.75" thickBot="1" x14ac:dyDescent="0.3"/>
    <row r="2" spans="1:20" s="3" customFormat="1" ht="15.75" customHeight="1" thickBot="1" x14ac:dyDescent="0.3">
      <c r="A2" s="152"/>
      <c r="B2" s="154" t="s">
        <v>603</v>
      </c>
      <c r="C2" s="157" t="s">
        <v>262</v>
      </c>
      <c r="D2" s="157" t="s">
        <v>265</v>
      </c>
      <c r="E2" s="157" t="s">
        <v>266</v>
      </c>
      <c r="F2" s="157" t="s">
        <v>267</v>
      </c>
      <c r="G2" s="157" t="s">
        <v>268</v>
      </c>
      <c r="H2" s="162" t="s">
        <v>524</v>
      </c>
      <c r="I2" s="50" t="s">
        <v>0</v>
      </c>
      <c r="J2" s="51" t="s">
        <v>1</v>
      </c>
      <c r="K2" s="51" t="s">
        <v>2</v>
      </c>
      <c r="L2" s="51" t="s">
        <v>3</v>
      </c>
      <c r="M2" s="51" t="s">
        <v>4</v>
      </c>
      <c r="N2" s="51" t="s">
        <v>5</v>
      </c>
      <c r="O2" s="51" t="s">
        <v>6</v>
      </c>
      <c r="P2" s="51" t="s">
        <v>7</v>
      </c>
      <c r="Q2" s="51" t="s">
        <v>8</v>
      </c>
      <c r="R2" s="51" t="s">
        <v>9</v>
      </c>
      <c r="S2" s="51" t="s">
        <v>10</v>
      </c>
      <c r="T2" s="51" t="s">
        <v>11</v>
      </c>
    </row>
    <row r="3" spans="1:20" s="1" customFormat="1" ht="44.25" customHeight="1" thickBot="1" x14ac:dyDescent="0.3">
      <c r="A3" s="153"/>
      <c r="B3" s="161"/>
      <c r="C3" s="158"/>
      <c r="D3" s="158"/>
      <c r="E3" s="158"/>
      <c r="F3" s="158"/>
      <c r="G3" s="158"/>
      <c r="H3" s="163"/>
      <c r="I3" s="52" t="s">
        <v>12</v>
      </c>
      <c r="J3" s="6" t="s">
        <v>12</v>
      </c>
      <c r="K3" s="6" t="s">
        <v>12</v>
      </c>
      <c r="L3" s="6" t="s">
        <v>12</v>
      </c>
      <c r="M3" s="6" t="s">
        <v>12</v>
      </c>
      <c r="N3" s="6" t="s">
        <v>12</v>
      </c>
      <c r="O3" s="6" t="s">
        <v>12</v>
      </c>
      <c r="P3" s="6" t="s">
        <v>12</v>
      </c>
      <c r="Q3" s="6" t="s">
        <v>12</v>
      </c>
      <c r="R3" s="6" t="s">
        <v>12</v>
      </c>
      <c r="S3" s="6" t="s">
        <v>12</v>
      </c>
      <c r="T3" s="6" t="s">
        <v>12</v>
      </c>
    </row>
    <row r="4" spans="1:20" x14ac:dyDescent="0.25">
      <c r="A4" s="7">
        <v>1</v>
      </c>
      <c r="B4" s="8" t="s">
        <v>263</v>
      </c>
      <c r="C4" s="53">
        <v>14.9</v>
      </c>
      <c r="D4" s="82" t="s">
        <v>269</v>
      </c>
      <c r="E4" s="84">
        <v>39661</v>
      </c>
      <c r="F4" s="85">
        <v>39661</v>
      </c>
      <c r="G4" s="8" t="s">
        <v>317</v>
      </c>
      <c r="H4" s="12">
        <f>SUM(I4:T4)</f>
        <v>2287552.3199999994</v>
      </c>
      <c r="I4" s="54">
        <v>190629.36</v>
      </c>
      <c r="J4" s="54">
        <v>190629.36</v>
      </c>
      <c r="K4" s="54">
        <v>190629.36</v>
      </c>
      <c r="L4" s="54">
        <v>190629.36</v>
      </c>
      <c r="M4" s="54">
        <v>190629.36</v>
      </c>
      <c r="N4" s="54">
        <v>190629.36</v>
      </c>
      <c r="O4" s="54">
        <v>190629.36</v>
      </c>
      <c r="P4" s="54">
        <v>190629.36</v>
      </c>
      <c r="Q4" s="54">
        <v>190629.36</v>
      </c>
      <c r="R4" s="15">
        <v>190629.36</v>
      </c>
      <c r="S4" s="15">
        <v>190629.36</v>
      </c>
      <c r="T4" s="15">
        <v>190629.36</v>
      </c>
    </row>
    <row r="5" spans="1:20" x14ac:dyDescent="0.25">
      <c r="A5" s="16">
        <v>2</v>
      </c>
      <c r="B5" s="17" t="s">
        <v>601</v>
      </c>
      <c r="C5" s="55">
        <v>144</v>
      </c>
      <c r="D5" s="82" t="s">
        <v>269</v>
      </c>
      <c r="E5" s="74">
        <v>38656</v>
      </c>
      <c r="F5" s="73">
        <v>39230</v>
      </c>
      <c r="G5" s="8" t="s">
        <v>318</v>
      </c>
      <c r="H5" s="12">
        <f t="shared" ref="H5:H8" si="0">SUM(I5:T5)</f>
        <v>3309041.49</v>
      </c>
      <c r="I5" s="56">
        <v>306912</v>
      </c>
      <c r="J5" s="56">
        <v>306912</v>
      </c>
      <c r="K5" s="56">
        <v>306912</v>
      </c>
      <c r="L5" s="56">
        <v>306912</v>
      </c>
      <c r="M5" s="56">
        <v>306912</v>
      </c>
      <c r="N5" s="56">
        <v>306912</v>
      </c>
      <c r="O5" s="56">
        <v>306912</v>
      </c>
      <c r="P5" s="56">
        <v>306912</v>
      </c>
      <c r="Q5" s="56">
        <v>306912</v>
      </c>
      <c r="R5" s="23">
        <v>-66990.509999999995</v>
      </c>
      <c r="S5" s="23">
        <v>306912</v>
      </c>
      <c r="T5" s="23">
        <v>306912</v>
      </c>
    </row>
    <row r="6" spans="1:20" x14ac:dyDescent="0.25">
      <c r="A6" s="16">
        <v>3</v>
      </c>
      <c r="B6" s="17" t="s">
        <v>602</v>
      </c>
      <c r="C6" s="55">
        <v>832.3</v>
      </c>
      <c r="D6" s="82" t="s">
        <v>269</v>
      </c>
      <c r="E6" s="74">
        <v>39811</v>
      </c>
      <c r="F6" s="73">
        <v>41541</v>
      </c>
      <c r="G6" s="8" t="s">
        <v>319</v>
      </c>
      <c r="H6" s="12">
        <f t="shared" si="0"/>
        <v>21284003.900000002</v>
      </c>
      <c r="I6" s="56">
        <v>1773908.73</v>
      </c>
      <c r="J6" s="56">
        <v>1773908.73</v>
      </c>
      <c r="K6" s="56">
        <v>1773908.73</v>
      </c>
      <c r="L6" s="56">
        <v>1773908.73</v>
      </c>
      <c r="M6" s="56">
        <v>1773908.73</v>
      </c>
      <c r="N6" s="56">
        <v>1773908.73</v>
      </c>
      <c r="O6" s="56">
        <v>1773908.73</v>
      </c>
      <c r="P6" s="56">
        <v>1773908.73</v>
      </c>
      <c r="Q6" s="56">
        <v>1773908.73</v>
      </c>
      <c r="R6" s="23">
        <v>1771007.87</v>
      </c>
      <c r="S6" s="23">
        <v>1773908.73</v>
      </c>
      <c r="T6" s="23">
        <v>1773908.73</v>
      </c>
    </row>
    <row r="7" spans="1:20" x14ac:dyDescent="0.25">
      <c r="A7" s="16">
        <v>4</v>
      </c>
      <c r="B7" s="17" t="s">
        <v>264</v>
      </c>
      <c r="C7" s="55">
        <v>47.7</v>
      </c>
      <c r="D7" s="82" t="s">
        <v>269</v>
      </c>
      <c r="E7" s="74">
        <v>38888</v>
      </c>
      <c r="F7" s="73">
        <v>39722</v>
      </c>
      <c r="G7" s="8" t="s">
        <v>320</v>
      </c>
      <c r="H7" s="12">
        <f t="shared" si="0"/>
        <v>5675588.374499999</v>
      </c>
      <c r="I7" s="56">
        <v>473965.72</v>
      </c>
      <c r="J7" s="56">
        <v>473965.72</v>
      </c>
      <c r="K7" s="56">
        <v>473965.72</v>
      </c>
      <c r="L7" s="56">
        <v>473965.72</v>
      </c>
      <c r="M7" s="56">
        <v>473743.82850000006</v>
      </c>
      <c r="N7" s="56">
        <v>473965.72</v>
      </c>
      <c r="O7" s="56">
        <v>466025.79600000009</v>
      </c>
      <c r="P7" s="56">
        <v>473965.72</v>
      </c>
      <c r="Q7" s="56">
        <v>473965.72</v>
      </c>
      <c r="R7" s="23">
        <v>470127.27</v>
      </c>
      <c r="S7" s="23">
        <v>473965.72</v>
      </c>
      <c r="T7" s="23">
        <v>473965.72</v>
      </c>
    </row>
    <row r="8" spans="1:20" ht="15.75" thickBot="1" x14ac:dyDescent="0.3">
      <c r="A8" s="46">
        <v>5</v>
      </c>
      <c r="B8" s="29" t="s">
        <v>731</v>
      </c>
      <c r="C8" s="57">
        <v>23</v>
      </c>
      <c r="D8" s="64" t="s">
        <v>269</v>
      </c>
      <c r="E8" s="86">
        <v>41541</v>
      </c>
      <c r="F8" s="86">
        <v>41541</v>
      </c>
      <c r="G8" s="83" t="s">
        <v>525</v>
      </c>
      <c r="H8" s="12">
        <f t="shared" si="0"/>
        <v>5162556.96</v>
      </c>
      <c r="I8" s="58">
        <v>430213.08</v>
      </c>
      <c r="J8" s="58">
        <v>430213.08</v>
      </c>
      <c r="K8" s="58">
        <v>430213.08</v>
      </c>
      <c r="L8" s="58">
        <v>430213.08</v>
      </c>
      <c r="M8" s="58">
        <v>430213.08</v>
      </c>
      <c r="N8" s="58">
        <v>430213.08</v>
      </c>
      <c r="O8" s="58">
        <v>430213.08</v>
      </c>
      <c r="P8" s="58">
        <v>430213.08</v>
      </c>
      <c r="Q8" s="58">
        <v>430213.08</v>
      </c>
      <c r="R8" s="35">
        <v>430213.08</v>
      </c>
      <c r="S8" s="35">
        <v>430213.08</v>
      </c>
      <c r="T8" s="35">
        <v>430213.08</v>
      </c>
    </row>
    <row r="9" spans="1:20" ht="15.75" thickBot="1" x14ac:dyDescent="0.3">
      <c r="C9" s="131">
        <f>SUM(C4:C8)</f>
        <v>1061.8999999999999</v>
      </c>
      <c r="G9" s="98" t="s">
        <v>604</v>
      </c>
      <c r="H9" s="118">
        <f>SUM(H4:H8)</f>
        <v>37718743.044500001</v>
      </c>
      <c r="I9" s="119">
        <f t="shared" ref="I9:T9" si="1">SUM(I4:I8)</f>
        <v>3175628.8899999997</v>
      </c>
      <c r="J9" s="119">
        <f t="shared" si="1"/>
        <v>3175628.8899999997</v>
      </c>
      <c r="K9" s="119">
        <f t="shared" si="1"/>
        <v>3175628.8899999997</v>
      </c>
      <c r="L9" s="119">
        <f t="shared" si="1"/>
        <v>3175628.8899999997</v>
      </c>
      <c r="M9" s="119">
        <f t="shared" si="1"/>
        <v>3175406.9984999998</v>
      </c>
      <c r="N9" s="119">
        <f t="shared" si="1"/>
        <v>3175628.8899999997</v>
      </c>
      <c r="O9" s="119">
        <f t="shared" si="1"/>
        <v>3167688.966</v>
      </c>
      <c r="P9" s="119">
        <f t="shared" si="1"/>
        <v>3175628.8899999997</v>
      </c>
      <c r="Q9" s="119">
        <f t="shared" si="1"/>
        <v>3175628.8899999997</v>
      </c>
      <c r="R9" s="119">
        <f t="shared" si="1"/>
        <v>2794987.0700000003</v>
      </c>
      <c r="S9" s="119">
        <f t="shared" si="1"/>
        <v>3175628.8899999997</v>
      </c>
      <c r="T9" s="119">
        <f t="shared" si="1"/>
        <v>3175628.8899999997</v>
      </c>
    </row>
    <row r="11" spans="1:20" x14ac:dyDescent="0.25">
      <c r="H11" s="37"/>
    </row>
  </sheetData>
  <mergeCells count="8">
    <mergeCell ref="A2:A3"/>
    <mergeCell ref="B2:B3"/>
    <mergeCell ref="C2:C3"/>
    <mergeCell ref="H2:H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KES</vt:lpstr>
      <vt:lpstr>AER</vt:lpstr>
      <vt:lpstr>Jaudas_maksa</vt:lpstr>
    </vt:vector>
  </TitlesOfParts>
  <Company>Latvenergo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Roberts Meijers</cp:lastModifiedBy>
  <dcterms:created xsi:type="dcterms:W3CDTF">2015-02-13T09:07:48Z</dcterms:created>
  <dcterms:modified xsi:type="dcterms:W3CDTF">2019-03-12T12:33:28Z</dcterms:modified>
</cp:coreProperties>
</file>